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е планы 2021 -2022 ИЗМЕНЕНЫ\Учебные планы 1-3 курсы\"/>
    </mc:Choice>
  </mc:AlternateContent>
  <bookViews>
    <workbookView xWindow="480" yWindow="90" windowWidth="18060" windowHeight="113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Лист1!$A$1:$AX$144</definedName>
  </definedNames>
  <calcPr calcId="162913"/>
</workbook>
</file>

<file path=xl/calcChain.xml><?xml version="1.0" encoding="utf-8"?>
<calcChain xmlns="http://schemas.openxmlformats.org/spreadsheetml/2006/main">
  <c r="J64" i="1" l="1"/>
  <c r="AF64" i="1"/>
  <c r="AF80" i="1" s="1"/>
  <c r="AF82" i="1" s="1"/>
  <c r="AA64" i="1"/>
  <c r="AA80" i="1" s="1"/>
  <c r="AA82" i="1" s="1"/>
  <c r="V50" i="1"/>
  <c r="V80" i="1" s="1"/>
  <c r="V82" i="1" s="1"/>
  <c r="J44" i="1" l="1"/>
  <c r="U64" i="1" l="1"/>
  <c r="Z50" i="1"/>
  <c r="L64" i="1" l="1"/>
  <c r="AD76" i="1"/>
  <c r="Z76" i="1"/>
  <c r="Z64" i="1"/>
  <c r="AD64" i="1"/>
  <c r="X64" i="1"/>
  <c r="AD50" i="1"/>
  <c r="X50" i="1"/>
  <c r="U50" i="1"/>
  <c r="U80" i="1" s="1"/>
  <c r="S50" i="1"/>
  <c r="S80" i="1" s="1"/>
  <c r="Z80" i="1" l="1"/>
  <c r="X80" i="1"/>
  <c r="X82" i="1" s="1"/>
  <c r="AD80" i="1"/>
  <c r="AD82" i="1" s="1"/>
  <c r="AB48" i="1"/>
  <c r="Y64" i="1" l="1"/>
  <c r="AB64" i="1"/>
  <c r="W64" i="1"/>
  <c r="T76" i="1"/>
  <c r="T64" i="1"/>
  <c r="R64" i="1"/>
  <c r="Y48" i="1" l="1"/>
  <c r="W48" i="1"/>
  <c r="T50" i="1"/>
  <c r="T80" i="1" s="1"/>
  <c r="R50" i="1"/>
  <c r="L76" i="1" l="1"/>
  <c r="L50" i="1"/>
  <c r="L80" i="1" l="1"/>
  <c r="F100" i="1"/>
  <c r="F103" i="1" l="1"/>
  <c r="R76" i="1"/>
  <c r="AB76" i="1"/>
  <c r="Y76" i="1"/>
  <c r="J76" i="1"/>
  <c r="J50" i="1"/>
  <c r="J80" i="1" l="1"/>
  <c r="U48" i="1"/>
  <c r="U82" i="1" s="1"/>
  <c r="J82" i="1" l="1"/>
  <c r="W76" i="1"/>
  <c r="AB50" i="1"/>
  <c r="AB80" i="1" s="1"/>
  <c r="W50" i="1"/>
  <c r="Y50" i="1"/>
  <c r="AB82" i="1" l="1"/>
  <c r="AB83" i="1" s="1"/>
  <c r="W80" i="1"/>
  <c r="W82" i="1" s="1"/>
  <c r="W83" i="1" s="1"/>
  <c r="Y80" i="1"/>
  <c r="Y82" i="1" s="1"/>
  <c r="Y83" i="1" s="1"/>
  <c r="T82" i="1"/>
  <c r="T83" i="1" s="1"/>
  <c r="R80" i="1"/>
  <c r="R82" i="1" l="1"/>
  <c r="R83" i="1" s="1"/>
  <c r="AA36" i="1"/>
  <c r="Y36" i="1"/>
  <c r="W36" i="1"/>
  <c r="U36" i="1"/>
  <c r="AC27" i="1"/>
  <c r="AC29" i="1"/>
  <c r="AC30" i="1"/>
  <c r="AC31" i="1"/>
  <c r="AC32" i="1"/>
  <c r="AC34" i="1"/>
  <c r="AC35" i="1"/>
  <c r="AC25" i="1"/>
  <c r="AC36" i="1" l="1"/>
  <c r="S82" i="1" l="1"/>
  <c r="Z82" i="1"/>
</calcChain>
</file>

<file path=xl/sharedStrings.xml><?xml version="1.0" encoding="utf-8"?>
<sst xmlns="http://schemas.openxmlformats.org/spreadsheetml/2006/main" count="493" uniqueCount="248">
  <si>
    <t>МИНИСТЕРСТВО ОБРАЗОВАНИЯ РЕСПУБЛИКИ БЕЛАРУСЬ</t>
  </si>
  <si>
    <t>Специализация</t>
  </si>
  <si>
    <t>Квалификация специалиста</t>
  </si>
  <si>
    <t>ГРАФИК ОБРАЗОВАТЕЛЬНОГО ПРОЦЕССА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</si>
  <si>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</si>
  <si>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</si>
  <si>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</si>
  <si>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</si>
  <si>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</si>
  <si>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</si>
  <si>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</si>
  <si>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</si>
  <si>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</si>
  <si>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</si>
  <si>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</si>
  <si>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</si>
  <si>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</si>
  <si>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Нумерация недель</t>
  </si>
  <si>
    <t>курсы</t>
  </si>
  <si>
    <t>I</t>
  </si>
  <si>
    <t>II</t>
  </si>
  <si>
    <t>III</t>
  </si>
  <si>
    <t>IV</t>
  </si>
  <si>
    <t>Сводные данные по бюджету времени (недель)</t>
  </si>
  <si>
    <t>Этапы образовательного процесса</t>
  </si>
  <si>
    <t>Распределение по курсам</t>
  </si>
  <si>
    <t>Итого</t>
  </si>
  <si>
    <t>Теоретическое обучение</t>
  </si>
  <si>
    <t>Экзаменационные сессии</t>
  </si>
  <si>
    <t>Итоговая аттестация</t>
  </si>
  <si>
    <t>Каникулы</t>
  </si>
  <si>
    <t>Итого:</t>
  </si>
  <si>
    <t>План образовательного процесса</t>
  </si>
  <si>
    <t xml:space="preserve">Компоненты, циклы,  учебные дисциплины </t>
  </si>
  <si>
    <t>1. ОБЩЕОБРАЗОВАТЕЛЬНЫЙ КОМПОНЕНТ</t>
  </si>
  <si>
    <t>И т о г о</t>
  </si>
  <si>
    <t>2. ПРОФЕССИОНАЛЬНЫЙ КОМПОНЕНТ</t>
  </si>
  <si>
    <t>2.1. Общепрофессиональный цикл</t>
  </si>
  <si>
    <t>2.2. Специальный цикл</t>
  </si>
  <si>
    <t>2.3. Цикл специализации</t>
  </si>
  <si>
    <t>В с е г о</t>
  </si>
  <si>
    <t xml:space="preserve">Количество     
</t>
  </si>
  <si>
    <t xml:space="preserve">учебных часов   
</t>
  </si>
  <si>
    <t xml:space="preserve">В том числе  
</t>
  </si>
  <si>
    <t xml:space="preserve">всего
</t>
  </si>
  <si>
    <t xml:space="preserve">на лабораторные и практические занятия 
</t>
  </si>
  <si>
    <t xml:space="preserve">на курсовое проектирование в семестре
</t>
  </si>
  <si>
    <t>Компонент "Практика"</t>
  </si>
  <si>
    <t>Курс</t>
  </si>
  <si>
    <t xml:space="preserve">2. Производственная </t>
  </si>
  <si>
    <t xml:space="preserve">2.1. Технологическая </t>
  </si>
  <si>
    <t xml:space="preserve">2.2. Преддипломная </t>
  </si>
  <si>
    <t>Семестр</t>
  </si>
  <si>
    <t>Квалификация рабочего (служащего)</t>
  </si>
  <si>
    <t xml:space="preserve">Наименование профессии
рабочего (служащего)
</t>
  </si>
  <si>
    <t>Форма проведения</t>
  </si>
  <si>
    <t xml:space="preserve">Сроки
проведения
</t>
  </si>
  <si>
    <t>Перечень кабинетов, лабораторий, мастерских и иных учебных объектов</t>
  </si>
  <si>
    <t>1.Кабинеты</t>
  </si>
  <si>
    <t>Пояснения к учебному плану по специальности</t>
  </si>
  <si>
    <t>всего</t>
  </si>
  <si>
    <t>в том числе 
на лабора
торные, прак
тические
 занятия</t>
  </si>
  <si>
    <t>II курс</t>
  </si>
  <si>
    <t>III курс</t>
  </si>
  <si>
    <t>3 семестр</t>
  </si>
  <si>
    <t>4 семестр</t>
  </si>
  <si>
    <t>5 семестр</t>
  </si>
  <si>
    <t>IV курс</t>
  </si>
  <si>
    <t>Специальность</t>
  </si>
  <si>
    <t xml:space="preserve">экзаменов (диф. зачетов)/ в семестре
</t>
  </si>
  <si>
    <t xml:space="preserve">ОКР/в семестре
</t>
  </si>
  <si>
    <t>2.1.1.Основы инженерной графики</t>
  </si>
  <si>
    <t>2.1.2.Математика</t>
  </si>
  <si>
    <t>1/3</t>
  </si>
  <si>
    <t>1/4</t>
  </si>
  <si>
    <t>1/5</t>
  </si>
  <si>
    <t>1/6</t>
  </si>
  <si>
    <t>1/7</t>
  </si>
  <si>
    <t>20/7</t>
  </si>
  <si>
    <t>1.1. Белорусского языка и литературы</t>
  </si>
  <si>
    <t>1.2. Русского языка и литературы</t>
  </si>
  <si>
    <t>1.3. Иностранного языка</t>
  </si>
  <si>
    <t>1.4. Истории</t>
  </si>
  <si>
    <t>1.5. Обществоведения</t>
  </si>
  <si>
    <t>1.18. Инженерной графики</t>
  </si>
  <si>
    <t>1/3, 1/4</t>
  </si>
  <si>
    <t>Т</t>
  </si>
  <si>
    <t>К</t>
  </si>
  <si>
    <t>Э</t>
  </si>
  <si>
    <t>УП</t>
  </si>
  <si>
    <t>ТП</t>
  </si>
  <si>
    <t>323(322)</t>
  </si>
  <si>
    <t>2.1.12.Белорусский язык (профессиональная лексика)</t>
  </si>
  <si>
    <t>2.1.13.Иностранный язык (профессиональная лексика)</t>
  </si>
  <si>
    <t>1/3,1/4</t>
  </si>
  <si>
    <t>Т/Э</t>
  </si>
  <si>
    <t>1/5, 1/6</t>
  </si>
  <si>
    <t>1032(1031)</t>
  </si>
  <si>
    <t>1/1, 2/2,
1/3</t>
  </si>
  <si>
    <t xml:space="preserve">УТВЕРЖДЕНО </t>
  </si>
  <si>
    <t>Директор УО "МГК электроники"      
__________________Г.В.Козел</t>
  </si>
  <si>
    <t>2-40 01 01</t>
  </si>
  <si>
    <t>2-40 01 01 35</t>
  </si>
  <si>
    <t>Программное обеспечение информационных технологий</t>
  </si>
  <si>
    <t>Программное обеспечение обработки экономической и деловой информации</t>
  </si>
  <si>
    <t>Техник-программист</t>
  </si>
  <si>
    <t>2.1.3. Основы алгоритмизации и программирования</t>
  </si>
  <si>
    <t>20/4</t>
  </si>
  <si>
    <t>20/6</t>
  </si>
  <si>
    <t>2.3.1.Бухгалтерский учет</t>
  </si>
  <si>
    <t>2.3.2.Автоматизация управленческой деятельности организации</t>
  </si>
  <si>
    <t>1. Учебная</t>
  </si>
  <si>
    <t>ДП</t>
  </si>
  <si>
    <t>Выполнение дипломного проекта</t>
  </si>
  <si>
    <t>Защита дипломного проекта</t>
  </si>
  <si>
    <t>1.21. Стандартизации и сертификации 
программного обеспечения</t>
  </si>
  <si>
    <t>1.22. Охраны труда</t>
  </si>
  <si>
    <t>1.23. Охраны окружающей среды и 
энергосбережения</t>
  </si>
  <si>
    <t>2.1.4.Теория вероятностей и математическая статистика</t>
  </si>
  <si>
    <t>2.1.5.Арифметико-логические основы вычислительной техники</t>
  </si>
  <si>
    <t>2.1.6.Инструментальное  программное обеспечение</t>
  </si>
  <si>
    <t>2.1.7.Стандартизация и сертификация программного обеспечения</t>
  </si>
  <si>
    <t>2.1.8.Охрана труда</t>
  </si>
  <si>
    <t>1/6,1/7</t>
  </si>
  <si>
    <t>2.1.9.Охрана окружающей среды и энергосбережение</t>
  </si>
  <si>
    <t>2.1.10. Основы предпринимательской деятельности и управления проектами</t>
  </si>
  <si>
    <t>2.2.1.Конструирование программ и языки программирования</t>
  </si>
  <si>
    <t>2.2.2.Базы данных и системы управления базами данных</t>
  </si>
  <si>
    <t>1/6, 1/7</t>
  </si>
  <si>
    <t>1/4, 1/5</t>
  </si>
  <si>
    <t>2/7</t>
  </si>
  <si>
    <t>2.3.3. Визуальное проектирование графических интерфейсов</t>
  </si>
  <si>
    <t>Оператор электронно-
вычислительных машин (персональных электронно-вычислительных машин)</t>
  </si>
  <si>
    <t>5-6 разряд</t>
  </si>
  <si>
    <t>1.6 Математики</t>
  </si>
  <si>
    <t>1.7. Информатики</t>
  </si>
  <si>
    <t>1.8. Физики и астрономии</t>
  </si>
  <si>
    <t>1.9. Химии</t>
  </si>
  <si>
    <t>1.10. Биологии</t>
  </si>
  <si>
    <t>1.11. Географии</t>
  </si>
  <si>
    <t>1.12. Физической культуры и здоровья</t>
  </si>
  <si>
    <t>1.13. Допризывной подготовки</t>
  </si>
  <si>
    <t>1.14. Медицинской подготовки</t>
  </si>
  <si>
    <t>1.15. Защиты населения и территорий от 
чрезвычайных ситуаций</t>
  </si>
  <si>
    <t>1.16. Права</t>
  </si>
  <si>
    <t>1.17. Социально-гуманитарных наук</t>
  </si>
  <si>
    <t>1.19. Теории вероятностей и математической
 статистики</t>
  </si>
  <si>
    <t>1.24. Предпринимательской деятельности и 
управления проектами</t>
  </si>
  <si>
    <t>1.25. Техники коммуникации и командообразования</t>
  </si>
  <si>
    <t xml:space="preserve"> 1/4</t>
  </si>
  <si>
    <t xml:space="preserve"> 1/7</t>
  </si>
  <si>
    <t>1.26. Бухгалтерского учета</t>
  </si>
  <si>
    <t>1.27. Автоматизации управленческой деятельности
 организации</t>
  </si>
  <si>
    <t>1.28. Курсового и дипломного проектирования</t>
  </si>
  <si>
    <t>1.29. Методический</t>
  </si>
  <si>
    <t>с 29.04 по 23.06</t>
  </si>
  <si>
    <t>с 24.06 по 30.06</t>
  </si>
  <si>
    <t xml:space="preserve">      Заместитель директора по учебно-производственной работе                                          </t>
  </si>
  <si>
    <t>ПД</t>
  </si>
  <si>
    <t>2/4</t>
  </si>
  <si>
    <t>2/5</t>
  </si>
  <si>
    <t>Т/УП</t>
  </si>
  <si>
    <t>З/</t>
  </si>
  <si>
    <t>К/Т</t>
  </si>
  <si>
    <t>ПД/ДП</t>
  </si>
  <si>
    <t>ДП/З</t>
  </si>
  <si>
    <t>2/5, 2/6,
 2/7</t>
  </si>
  <si>
    <t xml:space="preserve">1/3,  2/4, 1/5 
</t>
  </si>
  <si>
    <t>1/3,2/4,3/5,2/6,3/7</t>
  </si>
  <si>
    <t>1/1, 2/2,
 2/3 2/4,
 3/5, 2/6,3/7</t>
  </si>
  <si>
    <t>Э/К</t>
  </si>
  <si>
    <t>1.20. Арифметико-логических основ вычислительной техники</t>
  </si>
  <si>
    <t>1.28. Визуального проектирования графических интерфейсов</t>
  </si>
  <si>
    <t xml:space="preserve">  С.Л.Бондарь</t>
  </si>
  <si>
    <t>2.  *Экзамен по белорусскому или русскому языку  учащийся сдает по выбору.</t>
  </si>
  <si>
    <t>Продолжитель-</t>
  </si>
  <si>
    <t>ность недели</t>
  </si>
  <si>
    <t xml:space="preserve">                                         </t>
  </si>
  <si>
    <t>2.1.11.Техника коммуникации и основы командообразования</t>
  </si>
  <si>
    <t xml:space="preserve">         
</t>
  </si>
  <si>
    <t>Обсужден и одобрен советом                УО "МГК электроники"</t>
  </si>
  <si>
    <t xml:space="preserve">      Разработчик: Хомченко И.И., заместитель директора  по учебной работе УО "Минский государственный колледж электроники"</t>
  </si>
  <si>
    <t xml:space="preserve">      Согласовано:</t>
  </si>
  <si>
    <t>4. Получение квалификации  рабочего, указанной в учебном плане является обязательным. В период технологической практики учащийся может повысить уровень квалификации по имеющейся профессии рабочего.</t>
  </si>
  <si>
    <t>5. Режим работы учреждения образования - 6 дневная рабочая неделя.</t>
  </si>
  <si>
    <t>6. График образовательного процесса учебного плана является примерным и составляется для каждой учебной группы.</t>
  </si>
  <si>
    <t xml:space="preserve">      Заместитель директора по производственному обучению                                                                                         О.И.Щуко</t>
  </si>
  <si>
    <t>2.2.9. Современные языки программирования JavaScript</t>
  </si>
  <si>
    <t>2.2.10. Современные языки прогрммирования Java</t>
  </si>
  <si>
    <t>2.2.11. Современные языки программирования Xamarin</t>
  </si>
  <si>
    <t>1. Учебный план по специальности разработан на основе кодекса Республики Беларусь об образовании, образовательного стандарта по специальности 2-40 01 01 "Программное обеспечение информационных технологий",</t>
  </si>
  <si>
    <t>2.3.3.Технология разработки программного обеспечения</t>
  </si>
  <si>
    <t>2.2.4.Тестирование  программного обеспечения</t>
  </si>
  <si>
    <t>2.2.5.Защита компьютерной информации</t>
  </si>
  <si>
    <t>2.2.6.Компьютерные сети</t>
  </si>
  <si>
    <t>2.2.7. Программные средства создания Интернет- приложений</t>
  </si>
  <si>
    <t>2.2.8. Экономика организации</t>
  </si>
  <si>
    <t>УЧЕБНЫЙ ПЛАН УЧРЕЖДЕНИЯ ОБРАЗОВАНИЯ "МИНСКИЙ ГОСУДАРСТВЕННЫЙ КОЛЛЕДЖ ЭЛЕКТРОНИКИ" ПО СПЕЦИАЛЬНОСТИ
для реализации образовательной программы среднего специального образования, обеспечивающей
 получение квалификации специалиста со средним специальным образованием
Регистрационный № 930Д/тип.-52ТП,53ТП,54ТП-54</t>
  </si>
  <si>
    <t xml:space="preserve">   производственная</t>
  </si>
  <si>
    <t xml:space="preserve">      преддипломная</t>
  </si>
  <si>
    <t xml:space="preserve">      технологическая</t>
  </si>
  <si>
    <t xml:space="preserve">   учебная</t>
  </si>
  <si>
    <t xml:space="preserve">   на протяжении учебного года</t>
  </si>
  <si>
    <t xml:space="preserve">   летние</t>
  </si>
  <si>
    <t xml:space="preserve">Практика </t>
  </si>
  <si>
    <t xml:space="preserve">  Условные обозначения</t>
  </si>
  <si>
    <t xml:space="preserve">Экзаменнационная сессия </t>
  </si>
  <si>
    <t>Дипломное проектирование</t>
  </si>
  <si>
    <t>З</t>
  </si>
  <si>
    <t>Учебная практика</t>
  </si>
  <si>
    <t>Технологическая практика</t>
  </si>
  <si>
    <t>Преддипломная практика</t>
  </si>
  <si>
    <t>ПП</t>
  </si>
  <si>
    <t>Учебная нагрузка в неделю</t>
  </si>
  <si>
    <t xml:space="preserve">3. Факультативные занятия </t>
  </si>
  <si>
    <t>3.1. Правила дорожного движения</t>
  </si>
  <si>
    <t>3.2.Основы идеологии Белорусского государства</t>
  </si>
  <si>
    <t>3.3.Коррупция и ее общественная опасность</t>
  </si>
  <si>
    <t>4. Консультации</t>
  </si>
  <si>
    <t>Количество
недель</t>
  </si>
  <si>
    <t>Уровни квалификации
 (разряды)</t>
  </si>
  <si>
    <t>в том числе на курсовой проект</t>
  </si>
  <si>
    <t xml:space="preserve">6 семестр </t>
  </si>
  <si>
    <t>7 семестр</t>
  </si>
  <si>
    <t>1.2. По разработке сопровождению программного обеспечения</t>
  </si>
  <si>
    <t>1.4. Для получения квалификации рабочего</t>
  </si>
  <si>
    <t>1.3.По веб-программированию</t>
  </si>
  <si>
    <t>1.1. По программированию</t>
  </si>
  <si>
    <t>3. Учебная дисциплина "Допризывная подготовка" изучается юношами, учебная дисциплина  "Медицинская подготовка" - девушками.</t>
  </si>
  <si>
    <t>Э/ПД</t>
  </si>
  <si>
    <t>Этапы и виды практики</t>
  </si>
  <si>
    <t>3/3</t>
  </si>
  <si>
    <t>5/6</t>
  </si>
  <si>
    <t>типового учебного плана по специальности  2-40 01 01 "Программное обеспечение информационных технологий"РБ ст. № 930 Д/тип. ,утвержденного постановлением Министерства образования Республики Беларусь от 14.05.2019 № 50 , типового учебного плана по специализации 2-40 01 01 35 "Программное обеспечение обработки экономической и деловой информации" РБ ст. № 935/930 Д/тип.спец.35, утвержденного постановлением  Министерства образования Республики Беларусь от  14.05.2019 № 50, приказа Министерства образования Республики Беларусь от 30.04.2020 №348.</t>
  </si>
  <si>
    <t>10,5 недель</t>
  </si>
  <si>
    <t>22,5 недель</t>
  </si>
  <si>
    <t>13 недель</t>
  </si>
  <si>
    <t>13,5 недель</t>
  </si>
  <si>
    <t xml:space="preserve">19 недель </t>
  </si>
  <si>
    <t>3</t>
  </si>
  <si>
    <t xml:space="preserve">протокол </t>
  </si>
  <si>
    <t>"__" июня 20__ г</t>
  </si>
  <si>
    <r>
      <t>Срок получения образования в дневной форме на основе:</t>
    </r>
    <r>
      <rPr>
        <sz val="14"/>
        <color theme="1"/>
        <rFont val="Times New Roman"/>
        <family val="1"/>
        <charset val="204"/>
      </rPr>
      <t xml:space="preserve"> общегосреднего образования –  2 года 10 месяцев</t>
    </r>
  </si>
  <si>
    <t>Распределение по курсам, семестрам недель, учебных часов</t>
  </si>
  <si>
    <t>1.1.Физическая культура и здоровье</t>
  </si>
  <si>
    <t>1.2.Защита населения и территорий от чрезвычайных ситуаций</t>
  </si>
  <si>
    <t>1.3.Основы права</t>
  </si>
  <si>
    <t>1.4.Основы социально-гуманитарных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</si>
</sst>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;[Red]0.0"/>
    <numFmt numFmtId="167" formatCode="0;[Red]0"/>
    <numFmt numFmtId="168" formatCode="0_ ;[Red]\-0\ "/>
    <numFmt numFmtId="169" formatCode="#,##0;[Red]#,##0"/>
  </numFmts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 applyAlignment="1"/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 applyAlignment="1"/>
    <xf numFmtId="0" fontId="6" fillId="0" borderId="0" xfId="0" applyFont="1" applyAlignment="1"/>
    <xf numFmtId="0" fontId="0" fillId="0" borderId="0" xfId="0"/>
    <xf numFmtId="0" fontId="20" fillId="0" borderId="0" xfId="0" applyFont="1"/>
    <xf numFmtId="0" fontId="22" fillId="0" borderId="5" xfId="0" applyFont="1" applyBorder="1" applyAlignment="1">
      <alignment vertical="justify" wrapText="1"/>
    </xf>
    <xf numFmtId="0" fontId="23" fillId="0" borderId="10" xfId="0" applyFont="1" applyBorder="1" applyAlignment="1">
      <alignment vertical="justify" wrapText="1"/>
    </xf>
    <xf numFmtId="0" fontId="23" fillId="0" borderId="6" xfId="0" applyFont="1" applyBorder="1" applyAlignment="1">
      <alignment vertical="justify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0" fillId="0" borderId="25" xfId="0" applyFont="1" applyBorder="1"/>
    <xf numFmtId="0" fontId="20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0" xfId="0"/>
    <xf numFmtId="0" fontId="20" fillId="0" borderId="0" xfId="0" applyFont="1"/>
    <xf numFmtId="0" fontId="0" fillId="0" borderId="0" xfId="0"/>
    <xf numFmtId="0" fontId="0" fillId="0" borderId="0" xfId="0"/>
    <xf numFmtId="0" fontId="20" fillId="0" borderId="0" xfId="0" applyFont="1"/>
    <xf numFmtId="0" fontId="20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0" fillId="0" borderId="6" xfId="0" applyBorder="1"/>
    <xf numFmtId="0" fontId="10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20" fillId="2" borderId="2" xfId="0" applyFont="1" applyFill="1" applyBorder="1"/>
    <xf numFmtId="0" fontId="21" fillId="2" borderId="2" xfId="0" applyFont="1" applyFill="1" applyBorder="1"/>
    <xf numFmtId="0" fontId="26" fillId="2" borderId="2" xfId="0" applyFont="1" applyFill="1" applyBorder="1"/>
    <xf numFmtId="0" fontId="20" fillId="2" borderId="0" xfId="0" applyFont="1" applyFill="1"/>
    <xf numFmtId="0" fontId="0" fillId="2" borderId="0" xfId="0" applyFill="1"/>
    <xf numFmtId="0" fontId="5" fillId="0" borderId="0" xfId="0" applyFont="1" applyAlignment="1">
      <alignment wrapText="1"/>
    </xf>
    <xf numFmtId="0" fontId="20" fillId="0" borderId="0" xfId="0" applyFont="1"/>
    <xf numFmtId="0" fontId="0" fillId="0" borderId="0" xfId="0"/>
    <xf numFmtId="0" fontId="0" fillId="0" borderId="0" xfId="0"/>
    <xf numFmtId="0" fontId="31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29" fillId="2" borderId="2" xfId="0" applyFont="1" applyFill="1" applyBorder="1"/>
    <xf numFmtId="49" fontId="20" fillId="2" borderId="5" xfId="0" applyNumberFormat="1" applyFont="1" applyFill="1" applyBorder="1" applyAlignment="1">
      <alignment horizontal="center"/>
    </xf>
    <xf numFmtId="49" fontId="20" fillId="2" borderId="10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/>
    </xf>
    <xf numFmtId="0" fontId="0" fillId="2" borderId="2" xfId="0" applyFill="1" applyBorder="1"/>
    <xf numFmtId="0" fontId="19" fillId="2" borderId="0" xfId="0" applyFont="1" applyFill="1"/>
    <xf numFmtId="0" fontId="10" fillId="3" borderId="4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20" fillId="3" borderId="2" xfId="0" applyFont="1" applyFill="1" applyBorder="1"/>
    <xf numFmtId="0" fontId="21" fillId="3" borderId="2" xfId="0" applyFont="1" applyFill="1" applyBorder="1"/>
    <xf numFmtId="0" fontId="26" fillId="3" borderId="2" xfId="0" applyFont="1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9" fontId="20" fillId="2" borderId="5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9" fontId="20" fillId="2" borderId="10" xfId="0" applyNumberFormat="1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10" xfId="0" applyBorder="1"/>
    <xf numFmtId="0" fontId="0" fillId="0" borderId="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/>
    <xf numFmtId="0" fontId="7" fillId="3" borderId="5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/>
    <xf numFmtId="167" fontId="21" fillId="2" borderId="2" xfId="0" applyNumberFormat="1" applyFont="1" applyFill="1" applyBorder="1"/>
    <xf numFmtId="168" fontId="21" fillId="3" borderId="2" xfId="0" applyNumberFormat="1" applyFont="1" applyFill="1" applyBorder="1"/>
    <xf numFmtId="169" fontId="21" fillId="3" borderId="2" xfId="0" applyNumberFormat="1" applyFont="1" applyFill="1" applyBorder="1"/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49" fontId="20" fillId="2" borderId="5" xfId="0" applyNumberFormat="1" applyFont="1" applyFill="1" applyBorder="1" applyAlignment="1">
      <alignment horizontal="center"/>
    </xf>
    <xf numFmtId="49" fontId="20" fillId="2" borderId="10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wrapText="1"/>
    </xf>
    <xf numFmtId="0" fontId="0" fillId="0" borderId="0" xfId="0"/>
    <xf numFmtId="0" fontId="29" fillId="3" borderId="5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167" fontId="21" fillId="3" borderId="5" xfId="0" applyNumberFormat="1" applyFont="1" applyFill="1" applyBorder="1" applyAlignment="1">
      <alignment horizontal="center"/>
    </xf>
    <xf numFmtId="167" fontId="21" fillId="3" borderId="6" xfId="0" applyNumberFormat="1" applyFont="1" applyFill="1" applyBorder="1" applyAlignment="1">
      <alignment horizontal="center"/>
    </xf>
    <xf numFmtId="0" fontId="0" fillId="3" borderId="5" xfId="0" applyFill="1" applyBorder="1" applyAlignment="1"/>
    <xf numFmtId="0" fontId="0" fillId="3" borderId="6" xfId="0" applyFill="1" applyBorder="1" applyAlignment="1"/>
    <xf numFmtId="0" fontId="17" fillId="3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vertical="justify" wrapText="1"/>
    </xf>
    <xf numFmtId="0" fontId="11" fillId="2" borderId="10" xfId="0" applyFont="1" applyFill="1" applyBorder="1" applyAlignment="1">
      <alignment vertical="justify" wrapText="1"/>
    </xf>
    <xf numFmtId="0" fontId="11" fillId="2" borderId="6" xfId="0" applyFont="1" applyFill="1" applyBorder="1" applyAlignment="1">
      <alignment vertical="justify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justify" wrapText="1"/>
    </xf>
    <xf numFmtId="0" fontId="12" fillId="2" borderId="10" xfId="0" applyFont="1" applyFill="1" applyBorder="1" applyAlignment="1">
      <alignment vertical="justify" wrapText="1"/>
    </xf>
    <xf numFmtId="0" fontId="12" fillId="2" borderId="6" xfId="0" applyFont="1" applyFill="1" applyBorder="1" applyAlignment="1">
      <alignment vertical="justify" wrapText="1"/>
    </xf>
    <xf numFmtId="0" fontId="21" fillId="2" borderId="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49" fontId="20" fillId="2" borderId="2" xfId="0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5" fillId="2" borderId="2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/>
    </xf>
    <xf numFmtId="14" fontId="11" fillId="2" borderId="5" xfId="0" applyNumberFormat="1" applyFont="1" applyFill="1" applyBorder="1" applyAlignment="1">
      <alignment vertical="justify" wrapText="1"/>
    </xf>
    <xf numFmtId="0" fontId="12" fillId="2" borderId="5" xfId="0" applyFont="1" applyFill="1" applyBorder="1" applyAlignment="1">
      <alignment horizontal="right" vertical="justify" wrapText="1"/>
    </xf>
    <xf numFmtId="0" fontId="12" fillId="2" borderId="10" xfId="0" applyFont="1" applyFill="1" applyBorder="1" applyAlignment="1">
      <alignment horizontal="right" vertical="justify" wrapText="1"/>
    </xf>
    <xf numFmtId="0" fontId="12" fillId="2" borderId="6" xfId="0" applyFont="1" applyFill="1" applyBorder="1" applyAlignment="1">
      <alignment horizontal="right" vertical="justify" wrapText="1"/>
    </xf>
    <xf numFmtId="16" fontId="11" fillId="2" borderId="5" xfId="0" applyNumberFormat="1" applyFont="1" applyFill="1" applyBorder="1" applyAlignment="1">
      <alignment vertical="justify" wrapText="1"/>
    </xf>
    <xf numFmtId="0" fontId="11" fillId="2" borderId="5" xfId="0" applyFont="1" applyFill="1" applyBorder="1" applyAlignment="1">
      <alignment wrapText="1"/>
    </xf>
    <xf numFmtId="0" fontId="27" fillId="2" borderId="10" xfId="0" applyFont="1" applyFill="1" applyBorder="1" applyAlignment="1">
      <alignment wrapText="1"/>
    </xf>
    <xf numFmtId="0" fontId="27" fillId="2" borderId="6" xfId="0" applyFont="1" applyFill="1" applyBorder="1" applyAlignment="1">
      <alignment wrapText="1"/>
    </xf>
    <xf numFmtId="0" fontId="11" fillId="2" borderId="5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vertical="center" wrapText="1"/>
    </xf>
    <xf numFmtId="14" fontId="11" fillId="2" borderId="5" xfId="0" applyNumberFormat="1" applyFont="1" applyFill="1" applyBorder="1" applyAlignment="1">
      <alignment wrapText="1"/>
    </xf>
    <xf numFmtId="0" fontId="11" fillId="2" borderId="5" xfId="0" applyFont="1" applyFill="1" applyBorder="1" applyAlignment="1">
      <alignment horizontal="left" vertical="justify" wrapText="1"/>
    </xf>
    <xf numFmtId="0" fontId="11" fillId="2" borderId="10" xfId="0" applyFont="1" applyFill="1" applyBorder="1" applyAlignment="1">
      <alignment horizontal="left" vertical="justify" wrapText="1"/>
    </xf>
    <xf numFmtId="0" fontId="11" fillId="2" borderId="6" xfId="0" applyFont="1" applyFill="1" applyBorder="1" applyAlignment="1">
      <alignment horizontal="left" vertical="justify" wrapText="1"/>
    </xf>
    <xf numFmtId="0" fontId="12" fillId="2" borderId="5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1" fillId="2" borderId="10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2" fillId="2" borderId="5" xfId="0" applyFont="1" applyFill="1" applyBorder="1" applyAlignment="1">
      <alignment horizontal="right" wrapText="1"/>
    </xf>
    <xf numFmtId="0" fontId="12" fillId="2" borderId="10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49" fontId="25" fillId="2" borderId="2" xfId="0" applyNumberFormat="1" applyFont="1" applyFill="1" applyBorder="1" applyAlignment="1">
      <alignment horizontal="center" wrapText="1"/>
    </xf>
    <xf numFmtId="49" fontId="25" fillId="2" borderId="2" xfId="0" applyNumberFormat="1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/>
    </xf>
    <xf numFmtId="0" fontId="0" fillId="2" borderId="10" xfId="0" applyFill="1" applyBorder="1" applyAlignment="1">
      <alignment vertical="justify" wrapText="1"/>
    </xf>
    <xf numFmtId="0" fontId="0" fillId="2" borderId="6" xfId="0" applyFill="1" applyBorder="1" applyAlignment="1">
      <alignment vertical="justify" wrapText="1"/>
    </xf>
    <xf numFmtId="0" fontId="0" fillId="2" borderId="5" xfId="0" applyFill="1" applyBorder="1" applyAlignment="1"/>
    <xf numFmtId="0" fontId="0" fillId="2" borderId="6" xfId="0" applyFill="1" applyBorder="1" applyAlignment="1"/>
    <xf numFmtId="49" fontId="29" fillId="2" borderId="2" xfId="0" applyNumberFormat="1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1" fillId="2" borderId="5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justify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justify" wrapText="1"/>
    </xf>
    <xf numFmtId="49" fontId="22" fillId="0" borderId="2" xfId="0" applyNumberFormat="1" applyFont="1" applyBorder="1" applyAlignment="1">
      <alignment horizontal="center" vertical="justify" wrapText="1"/>
    </xf>
    <xf numFmtId="16" fontId="22" fillId="0" borderId="2" xfId="0" applyNumberFormat="1" applyFont="1" applyFill="1" applyBorder="1" applyAlignment="1">
      <alignment horizontal="left" vertical="justify" wrapText="1"/>
    </xf>
    <xf numFmtId="0" fontId="22" fillId="0" borderId="2" xfId="0" applyFont="1" applyFill="1" applyBorder="1" applyAlignment="1">
      <alignment horizontal="left" vertical="justify" wrapText="1"/>
    </xf>
    <xf numFmtId="16" fontId="22" fillId="0" borderId="5" xfId="0" applyNumberFormat="1" applyFont="1" applyFill="1" applyBorder="1" applyAlignment="1">
      <alignment horizontal="left" vertical="justify" wrapText="1"/>
    </xf>
    <xf numFmtId="16" fontId="22" fillId="0" borderId="10" xfId="0" applyNumberFormat="1" applyFont="1" applyFill="1" applyBorder="1" applyAlignment="1">
      <alignment horizontal="left" vertical="justify" wrapText="1"/>
    </xf>
    <xf numFmtId="16" fontId="22" fillId="0" borderId="6" xfId="0" applyNumberFormat="1" applyFont="1" applyFill="1" applyBorder="1" applyAlignment="1">
      <alignment horizontal="left" vertical="justify" wrapText="1"/>
    </xf>
    <xf numFmtId="0" fontId="22" fillId="0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justify" wrapText="1"/>
    </xf>
    <xf numFmtId="0" fontId="23" fillId="0" borderId="10" xfId="0" applyFont="1" applyBorder="1" applyAlignment="1">
      <alignment vertical="justify" wrapText="1"/>
    </xf>
    <xf numFmtId="0" fontId="23" fillId="0" borderId="6" xfId="0" applyFont="1" applyBorder="1" applyAlignment="1">
      <alignment vertical="justify" wrapText="1"/>
    </xf>
    <xf numFmtId="0" fontId="20" fillId="0" borderId="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justify" wrapText="1"/>
    </xf>
    <xf numFmtId="0" fontId="23" fillId="0" borderId="1" xfId="0" applyFont="1" applyFill="1" applyBorder="1" applyAlignment="1">
      <alignment horizontal="left" vertical="justify" wrapText="1"/>
    </xf>
    <xf numFmtId="0" fontId="23" fillId="0" borderId="9" xfId="0" applyFont="1" applyFill="1" applyBorder="1" applyAlignment="1">
      <alignment horizontal="left" vertical="justify" wrapText="1"/>
    </xf>
    <xf numFmtId="0" fontId="22" fillId="0" borderId="5" xfId="0" applyFont="1" applyFill="1" applyBorder="1" applyAlignment="1">
      <alignment horizontal="left" vertical="justify" wrapText="1"/>
    </xf>
    <xf numFmtId="0" fontId="22" fillId="0" borderId="10" xfId="0" applyFont="1" applyFill="1" applyBorder="1" applyAlignment="1">
      <alignment horizontal="left" vertical="justify" wrapText="1"/>
    </xf>
    <xf numFmtId="0" fontId="22" fillId="0" borderId="6" xfId="0" applyFont="1" applyFill="1" applyBorder="1" applyAlignment="1">
      <alignment horizontal="left" vertical="justify" wrapText="1"/>
    </xf>
    <xf numFmtId="0" fontId="20" fillId="0" borderId="27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left" wrapText="1"/>
    </xf>
    <xf numFmtId="0" fontId="20" fillId="0" borderId="10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5" xfId="0" applyFont="1" applyBorder="1" applyAlignment="1">
      <alignment horizontal="left"/>
    </xf>
    <xf numFmtId="0" fontId="20" fillId="0" borderId="3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left" wrapText="1"/>
    </xf>
    <xf numFmtId="0" fontId="20" fillId="0" borderId="3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Fill="1" applyBorder="1"/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left" wrapText="1"/>
    </xf>
    <xf numFmtId="0" fontId="0" fillId="0" borderId="10" xfId="0" applyBorder="1"/>
    <xf numFmtId="0" fontId="0" fillId="0" borderId="6" xfId="0" applyBorder="1"/>
    <xf numFmtId="0" fontId="20" fillId="0" borderId="5" xfId="0" applyFont="1" applyFill="1" applyBorder="1" applyAlignment="1">
      <alignment horizontal="left" wrapText="1"/>
    </xf>
    <xf numFmtId="0" fontId="0" fillId="0" borderId="10" xfId="0" applyBorder="1" applyAlignment="1">
      <alignment horizontal="left"/>
    </xf>
    <xf numFmtId="0" fontId="20" fillId="0" borderId="10" xfId="0" applyFont="1" applyBorder="1" applyAlignment="1"/>
    <xf numFmtId="0" fontId="20" fillId="0" borderId="6" xfId="0" applyFont="1" applyBorder="1" applyAlignment="1"/>
    <xf numFmtId="0" fontId="20" fillId="0" borderId="2" xfId="0" applyFont="1" applyBorder="1"/>
    <xf numFmtId="0" fontId="21" fillId="0" borderId="1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0" fillId="0" borderId="2" xfId="0" applyFont="1" applyBorder="1" applyAlignment="1"/>
    <xf numFmtId="0" fontId="20" fillId="0" borderId="10" xfId="0" applyFont="1" applyBorder="1"/>
    <xf numFmtId="0" fontId="20" fillId="0" borderId="6" xfId="0" applyFont="1" applyBorder="1"/>
    <xf numFmtId="0" fontId="20" fillId="0" borderId="2" xfId="0" applyFont="1" applyFill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3">
    <cellStyle name="Денежный 2" xfId="1"/>
    <cellStyle name="Обычный" xfId="0" builtinId="0"/>
    <cellStyle name="Финансовый 2" xfId="2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53</xdr:col>
      <xdr:colOff>225136</xdr:colOff>
      <xdr:row>20</xdr:row>
      <xdr:rowOff>225137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6409"/>
          <a:ext cx="19950545" cy="1679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8"/>
  <sheetViews>
    <sheetView tabSelected="1" view="pageBreakPreview" topLeftCell="A62" zoomScale="55" zoomScaleNormal="60" zoomScaleSheetLayoutView="55" workbookViewId="0">
      <selection activeCell="AS80" sqref="AS80"/>
    </sheetView>
  </sheetViews>
  <sheetFormatPr defaultRowHeight="15" x14ac:dyDescent="0.25"/>
  <cols>
    <col min="1" max="1" width="25.7109375" customWidth="1"/>
    <col min="2" max="2" width="5.42578125" customWidth="1"/>
    <col min="3" max="3" width="9" customWidth="1"/>
    <col min="4" max="4" width="7" customWidth="1"/>
    <col min="5" max="5" width="9.28515625" customWidth="1"/>
    <col min="6" max="6" width="6.140625" customWidth="1"/>
    <col min="7" max="7" width="8" customWidth="1"/>
    <col min="8" max="8" width="6.7109375" customWidth="1"/>
    <col min="9" max="9" width="6.28515625" customWidth="1"/>
    <col min="10" max="10" width="7.42578125" customWidth="1"/>
    <col min="11" max="11" width="7" customWidth="1"/>
    <col min="12" max="12" width="6.42578125" customWidth="1"/>
    <col min="13" max="13" width="5.140625" customWidth="1"/>
    <col min="14" max="14" width="5.42578125" customWidth="1"/>
    <col min="15" max="15" width="6" customWidth="1"/>
    <col min="16" max="16" width="5.7109375" customWidth="1"/>
    <col min="17" max="17" width="6.42578125" customWidth="1"/>
    <col min="18" max="19" width="6.85546875" customWidth="1"/>
    <col min="20" max="20" width="6.7109375" customWidth="1"/>
    <col min="21" max="21" width="7.28515625" customWidth="1"/>
    <col min="22" max="22" width="6.42578125" customWidth="1"/>
    <col min="23" max="23" width="7.140625" customWidth="1"/>
    <col min="24" max="24" width="6.85546875" customWidth="1"/>
    <col min="25" max="25" width="6.5703125" customWidth="1"/>
    <col min="26" max="26" width="6.85546875" customWidth="1"/>
    <col min="27" max="27" width="7.28515625" customWidth="1"/>
    <col min="28" max="28" width="4.42578125" customWidth="1"/>
    <col min="29" max="29" width="3.85546875" customWidth="1"/>
    <col min="30" max="30" width="4.5703125" customWidth="1"/>
    <col min="31" max="31" width="2.7109375" customWidth="1"/>
    <col min="32" max="32" width="5.7109375" customWidth="1"/>
    <col min="33" max="33" width="2.140625" customWidth="1"/>
    <col min="34" max="34" width="2.28515625" customWidth="1"/>
    <col min="35" max="35" width="2.7109375" customWidth="1"/>
    <col min="36" max="36" width="6.7109375" customWidth="1"/>
    <col min="37" max="37" width="0.5703125" customWidth="1"/>
    <col min="38" max="39" width="4.7109375" hidden="1" customWidth="1"/>
    <col min="40" max="40" width="5.28515625" hidden="1" customWidth="1"/>
    <col min="41" max="41" width="0.28515625" hidden="1" customWidth="1"/>
    <col min="42" max="42" width="5.140625" customWidth="1"/>
    <col min="43" max="43" width="6" customWidth="1"/>
    <col min="44" max="44" width="4.7109375" customWidth="1"/>
    <col min="45" max="45" width="3" customWidth="1"/>
    <col min="46" max="47" width="3.85546875" hidden="1" customWidth="1"/>
    <col min="48" max="50" width="3.85546875" bestFit="1" customWidth="1"/>
  </cols>
  <sheetData>
    <row r="1" spans="1:51" ht="20.25" x14ac:dyDescent="0.3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</row>
    <row r="2" spans="1:51" ht="22.5" customHeight="1" x14ac:dyDescent="0.3">
      <c r="A2" s="47"/>
      <c r="F2" s="128"/>
      <c r="G2" s="128"/>
      <c r="H2" s="128"/>
      <c r="I2" s="128"/>
      <c r="J2" s="128"/>
    </row>
    <row r="3" spans="1:51" ht="18.75" customHeight="1" x14ac:dyDescent="0.3">
      <c r="A3" s="214"/>
      <c r="B3" s="214"/>
      <c r="C3" s="214"/>
      <c r="D3" s="2"/>
      <c r="J3" s="213"/>
      <c r="K3" s="213"/>
      <c r="L3" s="217"/>
      <c r="M3" s="217"/>
      <c r="N3" s="217"/>
      <c r="O3" s="217"/>
      <c r="P3" s="217"/>
      <c r="Q3" s="217"/>
      <c r="AD3" s="212" t="s">
        <v>99</v>
      </c>
      <c r="AE3" s="212"/>
      <c r="AF3" s="212"/>
      <c r="AG3" s="212"/>
      <c r="AH3" s="212"/>
      <c r="AI3" s="212"/>
      <c r="AJ3" s="212"/>
      <c r="AK3" s="212"/>
      <c r="AL3" s="75"/>
      <c r="AM3" s="75"/>
      <c r="AN3" s="75"/>
      <c r="AO3" s="74"/>
      <c r="AP3" s="74"/>
      <c r="AQ3" s="74"/>
    </row>
    <row r="4" spans="1:51" ht="33.75" customHeight="1" x14ac:dyDescent="0.3">
      <c r="A4" s="52" t="s">
        <v>179</v>
      </c>
      <c r="B4" s="52"/>
      <c r="C4" s="207" t="s">
        <v>180</v>
      </c>
      <c r="D4" s="207"/>
      <c r="E4" s="207"/>
      <c r="F4" s="207"/>
      <c r="G4" s="207"/>
      <c r="H4" s="207"/>
      <c r="I4" s="52"/>
      <c r="J4" s="52"/>
      <c r="K4" s="52"/>
      <c r="L4" s="213"/>
      <c r="M4" s="213"/>
      <c r="N4" s="213"/>
      <c r="O4" s="213"/>
      <c r="P4" s="213"/>
      <c r="Q4" s="213"/>
      <c r="AD4" s="202" t="s">
        <v>100</v>
      </c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</row>
    <row r="5" spans="1:51" ht="28.5" customHeight="1" x14ac:dyDescent="0.3">
      <c r="A5" s="50" t="s">
        <v>177</v>
      </c>
      <c r="B5" s="51"/>
      <c r="C5" s="206" t="s">
        <v>240</v>
      </c>
      <c r="D5" s="206"/>
      <c r="E5" s="206"/>
      <c r="F5" s="206"/>
      <c r="G5" s="206"/>
      <c r="H5" s="51"/>
      <c r="I5" s="51"/>
      <c r="J5" s="51"/>
      <c r="K5" s="51"/>
      <c r="L5" s="51"/>
      <c r="M5" s="51"/>
      <c r="N5" s="51"/>
      <c r="O5" s="51"/>
      <c r="P5" s="51"/>
      <c r="Q5" s="51"/>
      <c r="AD5" s="219" t="s">
        <v>241</v>
      </c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74"/>
      <c r="AP5" s="74"/>
      <c r="AQ5" s="74"/>
    </row>
    <row r="6" spans="1:51" ht="28.5" customHeight="1" x14ac:dyDescent="0.3">
      <c r="A6" s="215"/>
      <c r="B6" s="215"/>
      <c r="C6" s="215"/>
      <c r="D6" s="215"/>
      <c r="E6" s="1"/>
      <c r="F6" s="1"/>
      <c r="G6" s="1"/>
      <c r="H6" s="1"/>
      <c r="I6" s="1"/>
      <c r="J6" s="3"/>
      <c r="K6" s="3"/>
      <c r="L6" s="218"/>
      <c r="M6" s="218"/>
      <c r="N6" s="218"/>
      <c r="O6" s="218"/>
      <c r="P6" s="218"/>
      <c r="Q6" s="218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74"/>
      <c r="AP6" s="74"/>
      <c r="AQ6" s="74"/>
    </row>
    <row r="7" spans="1:51" ht="88.5" customHeight="1" x14ac:dyDescent="0.25">
      <c r="A7" s="216" t="s">
        <v>197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</row>
    <row r="8" spans="1:51" ht="22.5" customHeight="1" x14ac:dyDescent="0.3">
      <c r="A8" s="202" t="s">
        <v>68</v>
      </c>
      <c r="B8" s="202"/>
      <c r="C8" s="202"/>
      <c r="D8" s="202"/>
      <c r="E8" s="202"/>
      <c r="F8" s="11"/>
      <c r="G8" s="220" t="s">
        <v>101</v>
      </c>
      <c r="H8" s="220"/>
      <c r="I8" s="220"/>
      <c r="J8" s="220"/>
      <c r="K8" s="220"/>
      <c r="L8" s="220"/>
      <c r="M8" s="220"/>
      <c r="N8" s="220"/>
      <c r="O8" s="9"/>
      <c r="P8" s="9"/>
      <c r="Q8" s="204" t="s">
        <v>103</v>
      </c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1" t="s">
        <v>242</v>
      </c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46"/>
      <c r="AR8" s="46"/>
      <c r="AS8" s="46"/>
      <c r="AT8" s="46"/>
      <c r="AU8" s="46"/>
      <c r="AV8" s="10"/>
      <c r="AW8" s="10"/>
      <c r="AX8" s="10"/>
      <c r="AY8" s="10"/>
    </row>
    <row r="9" spans="1:51" ht="18.75" x14ac:dyDescent="0.3">
      <c r="A9" s="212" t="s">
        <v>1</v>
      </c>
      <c r="B9" s="212"/>
      <c r="C9" s="212"/>
      <c r="D9" s="10"/>
      <c r="E9" s="11"/>
      <c r="F9" s="11"/>
      <c r="G9" s="221" t="s">
        <v>102</v>
      </c>
      <c r="H9" s="221"/>
      <c r="I9" s="221"/>
      <c r="J9" s="221"/>
      <c r="K9" s="221"/>
      <c r="L9" s="221"/>
      <c r="M9" s="221"/>
      <c r="N9" s="221"/>
      <c r="O9" s="9"/>
      <c r="P9" s="9"/>
      <c r="Q9" s="205" t="s">
        <v>104</v>
      </c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46"/>
      <c r="AR9" s="46"/>
      <c r="AS9" s="46"/>
      <c r="AT9" s="46"/>
      <c r="AU9" s="46"/>
      <c r="AV9" s="10"/>
      <c r="AW9" s="10"/>
      <c r="AX9" s="10"/>
      <c r="AY9" s="10"/>
    </row>
    <row r="10" spans="1:51" s="13" customFormat="1" ht="18.75" x14ac:dyDescent="0.3">
      <c r="A10" s="212"/>
      <c r="B10" s="212"/>
      <c r="C10" s="212"/>
      <c r="D10" s="212"/>
      <c r="E10" s="212"/>
      <c r="F10" s="212"/>
      <c r="G10" s="203"/>
      <c r="H10" s="203"/>
      <c r="I10" s="203"/>
      <c r="J10" s="203"/>
      <c r="K10" s="203"/>
      <c r="L10" s="203"/>
      <c r="M10" s="203"/>
      <c r="N10" s="203"/>
      <c r="O10" s="9"/>
      <c r="P10" s="9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46"/>
      <c r="AR10" s="46"/>
      <c r="AS10" s="46"/>
      <c r="AT10" s="46"/>
      <c r="AU10" s="46"/>
      <c r="AV10" s="10"/>
      <c r="AW10" s="10"/>
      <c r="AX10" s="10"/>
      <c r="AY10" s="10"/>
    </row>
    <row r="11" spans="1:51" ht="18.75" customHeight="1" x14ac:dyDescent="0.3">
      <c r="A11" s="212" t="s">
        <v>2</v>
      </c>
      <c r="B11" s="212"/>
      <c r="C11" s="212"/>
      <c r="D11" s="10"/>
      <c r="E11" s="11"/>
      <c r="F11" s="11"/>
      <c r="G11" s="203"/>
      <c r="H11" s="203"/>
      <c r="I11" s="203"/>
      <c r="J11" s="203"/>
      <c r="K11" s="203"/>
      <c r="L11" s="203"/>
      <c r="M11" s="203"/>
      <c r="N11" s="203"/>
      <c r="O11" s="9"/>
      <c r="P11" s="9"/>
      <c r="Q11" s="205" t="s">
        <v>105</v>
      </c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46"/>
      <c r="AR11" s="46"/>
      <c r="AS11" s="46"/>
      <c r="AT11" s="46"/>
      <c r="AU11" s="46"/>
      <c r="AV11" s="10"/>
      <c r="AW11" s="10"/>
      <c r="AX11" s="10"/>
      <c r="AY11" s="10"/>
    </row>
    <row r="12" spans="1:51" ht="21.75" customHeight="1" x14ac:dyDescent="0.3">
      <c r="A12" s="212"/>
      <c r="B12" s="212"/>
      <c r="C12" s="212"/>
      <c r="D12" s="10"/>
      <c r="E12" s="11"/>
      <c r="F12" s="11"/>
      <c r="G12" s="203"/>
      <c r="H12" s="203"/>
      <c r="I12" s="203"/>
      <c r="J12" s="203"/>
      <c r="K12" s="203"/>
      <c r="L12" s="203"/>
      <c r="M12" s="203"/>
      <c r="N12" s="203"/>
      <c r="O12" s="9"/>
      <c r="P12" s="9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46"/>
      <c r="AR12" s="46"/>
      <c r="AS12" s="46"/>
      <c r="AT12" s="46"/>
      <c r="AU12" s="46"/>
      <c r="AV12" s="10"/>
      <c r="AW12" s="10"/>
      <c r="AX12" s="10"/>
      <c r="AY12" s="10"/>
    </row>
    <row r="13" spans="1:51" ht="18.75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ht="19.5" thickBot="1" x14ac:dyDescent="0.35">
      <c r="A14" s="10"/>
      <c r="B14" s="10"/>
      <c r="C14" s="10"/>
      <c r="D14" s="191" t="s">
        <v>3</v>
      </c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</row>
    <row r="15" spans="1:51" ht="19.5" customHeight="1" x14ac:dyDescent="0.3">
      <c r="AY15" s="10"/>
    </row>
    <row r="16" spans="1:51" ht="18.75" x14ac:dyDescent="0.3">
      <c r="AY16" s="10"/>
    </row>
    <row r="17" spans="1:51" ht="18.75" x14ac:dyDescent="0.3">
      <c r="AY17" s="10"/>
    </row>
    <row r="18" spans="1:51" ht="18.75" x14ac:dyDescent="0.3">
      <c r="AY18" s="10"/>
    </row>
    <row r="19" spans="1:51" ht="18.75" x14ac:dyDescent="0.3">
      <c r="AY19" s="10"/>
    </row>
    <row r="20" spans="1:51" s="74" customFormat="1" ht="18.75" x14ac:dyDescent="0.3">
      <c r="AY20" s="10"/>
    </row>
    <row r="21" spans="1:51" s="49" customFormat="1" ht="24" customHeight="1" x14ac:dyDescent="0.3">
      <c r="AY21" s="10"/>
    </row>
    <row r="22" spans="1:51" ht="21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77" t="s">
        <v>23</v>
      </c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2"/>
      <c r="AH22" s="12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</row>
    <row r="23" spans="1:51" ht="18.75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92" t="s">
        <v>24</v>
      </c>
      <c r="M23" s="193"/>
      <c r="N23" s="193"/>
      <c r="O23" s="193"/>
      <c r="P23" s="193"/>
      <c r="Q23" s="193"/>
      <c r="R23" s="193"/>
      <c r="S23" s="193"/>
      <c r="T23" s="194"/>
      <c r="U23" s="198" t="s">
        <v>25</v>
      </c>
      <c r="V23" s="198"/>
      <c r="W23" s="198"/>
      <c r="X23" s="198"/>
      <c r="Y23" s="198"/>
      <c r="Z23" s="198"/>
      <c r="AA23" s="198"/>
      <c r="AB23" s="198"/>
      <c r="AC23" s="192" t="s">
        <v>26</v>
      </c>
      <c r="AD23" s="193"/>
      <c r="AE23" s="193"/>
      <c r="AF23" s="194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</row>
    <row r="24" spans="1:51" ht="18.75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95"/>
      <c r="M24" s="196"/>
      <c r="N24" s="196"/>
      <c r="O24" s="196"/>
      <c r="P24" s="196"/>
      <c r="Q24" s="196"/>
      <c r="R24" s="196"/>
      <c r="S24" s="196"/>
      <c r="T24" s="197"/>
      <c r="U24" s="199" t="s">
        <v>19</v>
      </c>
      <c r="V24" s="200"/>
      <c r="W24" s="175" t="s">
        <v>20</v>
      </c>
      <c r="X24" s="175"/>
      <c r="Y24" s="175" t="s">
        <v>21</v>
      </c>
      <c r="Z24" s="175"/>
      <c r="AA24" s="175" t="s">
        <v>22</v>
      </c>
      <c r="AB24" s="175"/>
      <c r="AC24" s="195"/>
      <c r="AD24" s="196"/>
      <c r="AE24" s="196"/>
      <c r="AF24" s="197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1" ht="18.75" x14ac:dyDescent="0.3">
      <c r="A25" s="79" t="s">
        <v>205</v>
      </c>
      <c r="B25" s="80"/>
      <c r="C25" s="10"/>
      <c r="D25" s="81"/>
      <c r="E25" s="10"/>
      <c r="F25" s="10"/>
      <c r="G25" s="10"/>
      <c r="H25" s="10"/>
      <c r="I25" s="10"/>
      <c r="J25" s="10"/>
      <c r="K25" s="10"/>
      <c r="L25" s="179" t="s">
        <v>27</v>
      </c>
      <c r="M25" s="179"/>
      <c r="N25" s="179"/>
      <c r="O25" s="179"/>
      <c r="P25" s="179"/>
      <c r="Q25" s="179"/>
      <c r="R25" s="179"/>
      <c r="S25" s="179"/>
      <c r="T25" s="179"/>
      <c r="U25" s="190">
        <v>40.5</v>
      </c>
      <c r="V25" s="190"/>
      <c r="W25" s="190">
        <v>33</v>
      </c>
      <c r="X25" s="190"/>
      <c r="Y25" s="190">
        <v>26.5</v>
      </c>
      <c r="Z25" s="190"/>
      <c r="AA25" s="190">
        <v>19</v>
      </c>
      <c r="AB25" s="190"/>
      <c r="AC25" s="184">
        <f>SUM(U25:AB25)</f>
        <v>119</v>
      </c>
      <c r="AD25" s="185"/>
      <c r="AE25" s="185"/>
      <c r="AF25" s="186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</row>
    <row r="26" spans="1:51" ht="18.75" x14ac:dyDescent="0.3">
      <c r="A26" s="81"/>
      <c r="B26" s="81"/>
      <c r="C26" s="81"/>
      <c r="D26" s="81"/>
      <c r="E26" s="10"/>
      <c r="F26" s="10"/>
      <c r="G26" s="10"/>
      <c r="H26" s="10"/>
      <c r="I26" s="10"/>
      <c r="J26" s="10"/>
      <c r="K26" s="10"/>
      <c r="L26" s="179" t="s">
        <v>204</v>
      </c>
      <c r="M26" s="179"/>
      <c r="N26" s="179"/>
      <c r="O26" s="179"/>
      <c r="P26" s="179"/>
      <c r="Q26" s="179"/>
      <c r="R26" s="179"/>
      <c r="S26" s="179"/>
      <c r="T26" s="179"/>
      <c r="U26" s="175"/>
      <c r="V26" s="175"/>
      <c r="W26" s="175"/>
      <c r="X26" s="175"/>
      <c r="Y26" s="175"/>
      <c r="Z26" s="175"/>
      <c r="AA26" s="175"/>
      <c r="AB26" s="175"/>
      <c r="AC26" s="184"/>
      <c r="AD26" s="185"/>
      <c r="AE26" s="185"/>
      <c r="AF26" s="186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</row>
    <row r="27" spans="1:51" ht="18.75" x14ac:dyDescent="0.3">
      <c r="A27" s="10" t="s">
        <v>27</v>
      </c>
      <c r="B27" s="10"/>
      <c r="C27" s="10"/>
      <c r="D27" s="10" t="s">
        <v>86</v>
      </c>
      <c r="E27" s="10"/>
      <c r="F27" s="10"/>
      <c r="G27" s="10"/>
      <c r="H27" s="10"/>
      <c r="I27" s="10"/>
      <c r="J27" s="10"/>
      <c r="K27" s="10"/>
      <c r="L27" s="179" t="s">
        <v>201</v>
      </c>
      <c r="M27" s="179"/>
      <c r="N27" s="179"/>
      <c r="O27" s="179"/>
      <c r="P27" s="179"/>
      <c r="Q27" s="179"/>
      <c r="R27" s="179"/>
      <c r="S27" s="179"/>
      <c r="T27" s="179"/>
      <c r="U27" s="175"/>
      <c r="V27" s="175"/>
      <c r="W27" s="175">
        <v>8</v>
      </c>
      <c r="X27" s="175"/>
      <c r="Y27" s="175">
        <v>14</v>
      </c>
      <c r="Z27" s="175"/>
      <c r="AA27" s="175"/>
      <c r="AB27" s="175"/>
      <c r="AC27" s="184">
        <f t="shared" ref="AC27:AC35" si="0">SUM(U27:AB27)</f>
        <v>22</v>
      </c>
      <c r="AD27" s="185"/>
      <c r="AE27" s="185"/>
      <c r="AF27" s="186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</row>
    <row r="28" spans="1:51" ht="18.75" x14ac:dyDescent="0.3">
      <c r="A28" s="10" t="s">
        <v>206</v>
      </c>
      <c r="B28" s="10"/>
      <c r="C28" s="10"/>
      <c r="D28" s="10" t="s">
        <v>88</v>
      </c>
      <c r="E28" s="10"/>
      <c r="F28" s="10"/>
      <c r="G28" s="10"/>
      <c r="H28" s="10"/>
      <c r="I28" s="10"/>
      <c r="J28" s="10"/>
      <c r="K28" s="10"/>
      <c r="L28" s="179" t="s">
        <v>198</v>
      </c>
      <c r="M28" s="179"/>
      <c r="N28" s="179"/>
      <c r="O28" s="179"/>
      <c r="P28" s="179"/>
      <c r="Q28" s="179"/>
      <c r="R28" s="179"/>
      <c r="S28" s="179"/>
      <c r="T28" s="179"/>
      <c r="U28" s="175"/>
      <c r="V28" s="175"/>
      <c r="W28" s="175"/>
      <c r="X28" s="175"/>
      <c r="Y28" s="175"/>
      <c r="Z28" s="175"/>
      <c r="AA28" s="175"/>
      <c r="AB28" s="175"/>
      <c r="AC28" s="184"/>
      <c r="AD28" s="185"/>
      <c r="AE28" s="185"/>
      <c r="AF28" s="186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1:51" ht="18.75" x14ac:dyDescent="0.3">
      <c r="A29" s="10" t="s">
        <v>207</v>
      </c>
      <c r="B29" s="10"/>
      <c r="C29" s="10"/>
      <c r="D29" s="10" t="s">
        <v>112</v>
      </c>
      <c r="E29" s="10"/>
      <c r="F29" s="10"/>
      <c r="G29" s="10"/>
      <c r="H29" s="10"/>
      <c r="I29" s="10"/>
      <c r="J29" s="10"/>
      <c r="K29" s="10"/>
      <c r="L29" s="179" t="s">
        <v>200</v>
      </c>
      <c r="M29" s="179"/>
      <c r="N29" s="179"/>
      <c r="O29" s="179"/>
      <c r="P29" s="179"/>
      <c r="Q29" s="179"/>
      <c r="R29" s="179"/>
      <c r="S29" s="179"/>
      <c r="T29" s="179"/>
      <c r="U29" s="175"/>
      <c r="V29" s="175"/>
      <c r="W29" s="175"/>
      <c r="X29" s="175"/>
      <c r="Y29" s="175"/>
      <c r="Z29" s="175"/>
      <c r="AA29" s="175">
        <v>8</v>
      </c>
      <c r="AB29" s="175"/>
      <c r="AC29" s="184">
        <f t="shared" si="0"/>
        <v>8</v>
      </c>
      <c r="AD29" s="185"/>
      <c r="AE29" s="185"/>
      <c r="AF29" s="186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</row>
    <row r="30" spans="1:51" ht="18.75" x14ac:dyDescent="0.3">
      <c r="A30" s="10" t="s">
        <v>114</v>
      </c>
      <c r="B30" s="10"/>
      <c r="C30" s="10"/>
      <c r="D30" s="10" t="s">
        <v>208</v>
      </c>
      <c r="E30" s="10"/>
      <c r="F30" s="10"/>
      <c r="G30" s="10"/>
      <c r="H30" s="10"/>
      <c r="I30" s="10"/>
      <c r="J30" s="10"/>
      <c r="K30" s="10"/>
      <c r="L30" s="179" t="s">
        <v>199</v>
      </c>
      <c r="M30" s="179"/>
      <c r="N30" s="179"/>
      <c r="O30" s="179"/>
      <c r="P30" s="179"/>
      <c r="Q30" s="179"/>
      <c r="R30" s="179"/>
      <c r="S30" s="179"/>
      <c r="T30" s="179"/>
      <c r="U30" s="175"/>
      <c r="V30" s="175"/>
      <c r="W30" s="175"/>
      <c r="X30" s="175"/>
      <c r="Y30" s="175"/>
      <c r="Z30" s="175"/>
      <c r="AA30" s="175">
        <v>4</v>
      </c>
      <c r="AB30" s="175"/>
      <c r="AC30" s="184">
        <f t="shared" si="0"/>
        <v>4</v>
      </c>
      <c r="AD30" s="185"/>
      <c r="AE30" s="185"/>
      <c r="AF30" s="186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</row>
    <row r="31" spans="1:51" ht="18.75" x14ac:dyDescent="0.3">
      <c r="A31" s="10" t="s">
        <v>209</v>
      </c>
      <c r="B31" s="10"/>
      <c r="C31" s="10"/>
      <c r="D31" s="10" t="s">
        <v>89</v>
      </c>
      <c r="E31" s="10"/>
      <c r="F31" s="10"/>
      <c r="G31" s="10"/>
      <c r="H31" s="10"/>
      <c r="I31" s="10"/>
      <c r="J31" s="10"/>
      <c r="K31" s="10"/>
      <c r="L31" s="179" t="s">
        <v>28</v>
      </c>
      <c r="M31" s="179"/>
      <c r="N31" s="179"/>
      <c r="O31" s="179"/>
      <c r="P31" s="179"/>
      <c r="Q31" s="179"/>
      <c r="R31" s="179"/>
      <c r="S31" s="179"/>
      <c r="T31" s="179"/>
      <c r="U31" s="183">
        <v>1.5</v>
      </c>
      <c r="V31" s="183"/>
      <c r="W31" s="175">
        <v>2</v>
      </c>
      <c r="X31" s="175"/>
      <c r="Y31" s="175">
        <v>2.5</v>
      </c>
      <c r="Z31" s="175"/>
      <c r="AA31" s="183">
        <v>1.5</v>
      </c>
      <c r="AB31" s="183"/>
      <c r="AC31" s="184">
        <f t="shared" si="0"/>
        <v>7.5</v>
      </c>
      <c r="AD31" s="185"/>
      <c r="AE31" s="185"/>
      <c r="AF31" s="186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</row>
    <row r="32" spans="1:51" ht="18.75" x14ac:dyDescent="0.3">
      <c r="A32" s="10" t="s">
        <v>210</v>
      </c>
      <c r="B32" s="10"/>
      <c r="C32" s="10"/>
      <c r="D32" s="10" t="s">
        <v>90</v>
      </c>
      <c r="E32" s="10"/>
      <c r="F32" s="10"/>
      <c r="G32" s="10"/>
      <c r="H32" s="10"/>
      <c r="I32" s="10"/>
      <c r="J32" s="10"/>
      <c r="K32" s="10"/>
      <c r="L32" s="179" t="s">
        <v>29</v>
      </c>
      <c r="M32" s="179"/>
      <c r="N32" s="179"/>
      <c r="O32" s="179"/>
      <c r="P32" s="179"/>
      <c r="Q32" s="179"/>
      <c r="R32" s="179"/>
      <c r="S32" s="179"/>
      <c r="T32" s="179"/>
      <c r="U32" s="175"/>
      <c r="V32" s="175"/>
      <c r="W32" s="175"/>
      <c r="X32" s="175"/>
      <c r="Y32" s="175"/>
      <c r="Z32" s="175"/>
      <c r="AA32" s="175">
        <v>9</v>
      </c>
      <c r="AB32" s="175"/>
      <c r="AC32" s="184">
        <f t="shared" si="0"/>
        <v>9</v>
      </c>
      <c r="AD32" s="185"/>
      <c r="AE32" s="185"/>
      <c r="AF32" s="186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ht="18.75" x14ac:dyDescent="0.3">
      <c r="A33" s="10" t="s">
        <v>211</v>
      </c>
      <c r="B33" s="10"/>
      <c r="C33" s="10"/>
      <c r="D33" s="10" t="s">
        <v>212</v>
      </c>
      <c r="E33" s="10"/>
      <c r="F33" s="10"/>
      <c r="G33" s="10"/>
      <c r="H33" s="10"/>
      <c r="I33" s="10"/>
      <c r="J33" s="10"/>
      <c r="K33" s="10"/>
      <c r="L33" s="179" t="s">
        <v>30</v>
      </c>
      <c r="M33" s="179"/>
      <c r="N33" s="179"/>
      <c r="O33" s="179"/>
      <c r="P33" s="179"/>
      <c r="Q33" s="179"/>
      <c r="R33" s="179"/>
      <c r="S33" s="179"/>
      <c r="T33" s="179"/>
      <c r="U33" s="175"/>
      <c r="V33" s="175"/>
      <c r="W33" s="175"/>
      <c r="X33" s="175"/>
      <c r="Y33" s="175"/>
      <c r="Z33" s="175"/>
      <c r="AA33" s="175"/>
      <c r="AB33" s="175"/>
      <c r="AC33" s="184"/>
      <c r="AD33" s="185"/>
      <c r="AE33" s="185"/>
      <c r="AF33" s="186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</row>
    <row r="34" spans="1:51" ht="18.75" x14ac:dyDescent="0.3">
      <c r="A34" s="10" t="s">
        <v>30</v>
      </c>
      <c r="B34" s="10"/>
      <c r="C34" s="10"/>
      <c r="D34" s="10" t="s">
        <v>87</v>
      </c>
      <c r="E34" s="10"/>
      <c r="F34" s="10"/>
      <c r="G34" s="10"/>
      <c r="H34" s="10"/>
      <c r="I34" s="10"/>
      <c r="J34" s="10"/>
      <c r="K34" s="10"/>
      <c r="L34" s="179" t="s">
        <v>202</v>
      </c>
      <c r="M34" s="179"/>
      <c r="N34" s="179"/>
      <c r="O34" s="179"/>
      <c r="P34" s="179"/>
      <c r="Q34" s="179"/>
      <c r="R34" s="179"/>
      <c r="S34" s="179"/>
      <c r="T34" s="179"/>
      <c r="U34" s="175">
        <v>2</v>
      </c>
      <c r="V34" s="175"/>
      <c r="W34" s="175">
        <v>2</v>
      </c>
      <c r="X34" s="175"/>
      <c r="Y34" s="175">
        <v>2</v>
      </c>
      <c r="Z34" s="175"/>
      <c r="AA34" s="175">
        <v>2</v>
      </c>
      <c r="AB34" s="175"/>
      <c r="AC34" s="184">
        <f t="shared" si="0"/>
        <v>8</v>
      </c>
      <c r="AD34" s="185"/>
      <c r="AE34" s="185"/>
      <c r="AF34" s="186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</row>
    <row r="35" spans="1:51" ht="18.7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79" t="s">
        <v>203</v>
      </c>
      <c r="M35" s="179"/>
      <c r="N35" s="179"/>
      <c r="O35" s="179"/>
      <c r="P35" s="179"/>
      <c r="Q35" s="179"/>
      <c r="R35" s="179"/>
      <c r="S35" s="179"/>
      <c r="T35" s="179"/>
      <c r="U35" s="175">
        <v>8</v>
      </c>
      <c r="V35" s="175"/>
      <c r="W35" s="175">
        <v>7</v>
      </c>
      <c r="X35" s="175"/>
      <c r="Y35" s="175">
        <v>7</v>
      </c>
      <c r="Z35" s="175"/>
      <c r="AA35" s="175"/>
      <c r="AB35" s="175"/>
      <c r="AC35" s="184">
        <f t="shared" si="0"/>
        <v>22</v>
      </c>
      <c r="AD35" s="185"/>
      <c r="AE35" s="185"/>
      <c r="AF35" s="186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 ht="18.7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87" t="s">
        <v>31</v>
      </c>
      <c r="M36" s="188"/>
      <c r="N36" s="188"/>
      <c r="O36" s="188"/>
      <c r="P36" s="188"/>
      <c r="Q36" s="188"/>
      <c r="R36" s="188"/>
      <c r="S36" s="188"/>
      <c r="T36" s="189"/>
      <c r="U36" s="177">
        <f>SUM(U25:V35)</f>
        <v>52</v>
      </c>
      <c r="V36" s="177"/>
      <c r="W36" s="180">
        <f>SUM(W25:X35)</f>
        <v>52</v>
      </c>
      <c r="X36" s="182"/>
      <c r="Y36" s="177">
        <f>SUM(Y25:Z35)</f>
        <v>52</v>
      </c>
      <c r="Z36" s="177"/>
      <c r="AA36" s="177">
        <f>SUM(AA25:AB35)</f>
        <v>43.5</v>
      </c>
      <c r="AB36" s="177"/>
      <c r="AC36" s="180">
        <f>SUM(AC25:AD35)</f>
        <v>199.5</v>
      </c>
      <c r="AD36" s="181"/>
      <c r="AE36" s="181"/>
      <c r="AF36" s="182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1:51" ht="33.75" customHeight="1" x14ac:dyDescent="0.3">
      <c r="A37" s="178" t="s">
        <v>32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</row>
    <row r="38" spans="1:51" ht="20.25" customHeight="1" x14ac:dyDescent="0.25">
      <c r="A38" s="140" t="s">
        <v>33</v>
      </c>
      <c r="B38" s="141"/>
      <c r="C38" s="141"/>
      <c r="D38" s="141"/>
      <c r="E38" s="142"/>
      <c r="F38" s="153" t="s">
        <v>41</v>
      </c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5"/>
      <c r="R38" s="156" t="s">
        <v>243</v>
      </c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7"/>
    </row>
    <row r="39" spans="1:51" ht="15.75" customHeight="1" x14ac:dyDescent="0.25">
      <c r="A39" s="143"/>
      <c r="B39" s="144"/>
      <c r="C39" s="144"/>
      <c r="D39" s="144"/>
      <c r="E39" s="145"/>
      <c r="F39" s="158" t="s">
        <v>69</v>
      </c>
      <c r="G39" s="159"/>
      <c r="H39" s="158" t="s">
        <v>70</v>
      </c>
      <c r="I39" s="159"/>
      <c r="J39" s="164" t="s">
        <v>42</v>
      </c>
      <c r="K39" s="165"/>
      <c r="L39" s="165"/>
      <c r="M39" s="165"/>
      <c r="N39" s="165"/>
      <c r="O39" s="165"/>
      <c r="P39" s="165"/>
      <c r="Q39" s="165"/>
      <c r="R39" s="93" t="s">
        <v>62</v>
      </c>
      <c r="S39" s="94"/>
      <c r="T39" s="94"/>
      <c r="U39" s="94"/>
      <c r="V39" s="94"/>
      <c r="W39" s="95" t="s">
        <v>63</v>
      </c>
      <c r="X39" s="96"/>
      <c r="Y39" s="96"/>
      <c r="Z39" s="96"/>
      <c r="AA39" s="97"/>
      <c r="AB39" s="98" t="s">
        <v>67</v>
      </c>
      <c r="AC39" s="99"/>
      <c r="AD39" s="99"/>
      <c r="AE39" s="99"/>
      <c r="AF39" s="99"/>
      <c r="AG39" s="99"/>
      <c r="AH39" s="99"/>
      <c r="AI39" s="99"/>
      <c r="AJ39" s="100"/>
    </row>
    <row r="40" spans="1:51" ht="19.5" customHeight="1" x14ac:dyDescent="0.25">
      <c r="A40" s="143"/>
      <c r="B40" s="144"/>
      <c r="C40" s="144"/>
      <c r="D40" s="144"/>
      <c r="E40" s="145"/>
      <c r="F40" s="160"/>
      <c r="G40" s="161"/>
      <c r="H40" s="160"/>
      <c r="I40" s="161"/>
      <c r="J40" s="166" t="s">
        <v>44</v>
      </c>
      <c r="K40" s="167"/>
      <c r="L40" s="172" t="s">
        <v>43</v>
      </c>
      <c r="M40" s="173"/>
      <c r="N40" s="173"/>
      <c r="O40" s="173"/>
      <c r="P40" s="173"/>
      <c r="Q40" s="174"/>
      <c r="R40" s="176" t="s">
        <v>64</v>
      </c>
      <c r="S40" s="176"/>
      <c r="T40" s="101" t="s">
        <v>65</v>
      </c>
      <c r="U40" s="102"/>
      <c r="V40" s="103"/>
      <c r="W40" s="104" t="s">
        <v>66</v>
      </c>
      <c r="X40" s="105"/>
      <c r="Y40" s="104" t="s">
        <v>222</v>
      </c>
      <c r="Z40" s="105"/>
      <c r="AA40" s="106"/>
      <c r="AB40" s="107" t="s">
        <v>223</v>
      </c>
      <c r="AC40" s="108"/>
      <c r="AD40" s="108"/>
      <c r="AE40" s="108"/>
      <c r="AF40" s="108"/>
      <c r="AG40" s="109"/>
      <c r="AH40" s="98"/>
      <c r="AI40" s="99"/>
      <c r="AJ40" s="100"/>
    </row>
    <row r="41" spans="1:51" s="13" customFormat="1" ht="19.5" customHeight="1" x14ac:dyDescent="0.25">
      <c r="A41" s="143"/>
      <c r="B41" s="144"/>
      <c r="C41" s="144"/>
      <c r="D41" s="144"/>
      <c r="E41" s="145"/>
      <c r="F41" s="160"/>
      <c r="G41" s="161"/>
      <c r="H41" s="160"/>
      <c r="I41" s="161"/>
      <c r="J41" s="168"/>
      <c r="K41" s="169"/>
      <c r="L41" s="139" t="s">
        <v>45</v>
      </c>
      <c r="M41" s="139"/>
      <c r="N41" s="139"/>
      <c r="O41" s="139" t="s">
        <v>46</v>
      </c>
      <c r="P41" s="139"/>
      <c r="Q41" s="139"/>
      <c r="R41" s="176" t="s">
        <v>234</v>
      </c>
      <c r="S41" s="176"/>
      <c r="T41" s="101" t="s">
        <v>235</v>
      </c>
      <c r="U41" s="102"/>
      <c r="V41" s="103"/>
      <c r="W41" s="110" t="s">
        <v>236</v>
      </c>
      <c r="X41" s="111"/>
      <c r="Y41" s="110" t="s">
        <v>237</v>
      </c>
      <c r="Z41" s="112"/>
      <c r="AA41" s="111"/>
      <c r="AB41" s="113" t="s">
        <v>238</v>
      </c>
      <c r="AC41" s="114"/>
      <c r="AD41" s="114"/>
      <c r="AE41" s="114"/>
      <c r="AF41" s="114"/>
      <c r="AG41" s="115"/>
      <c r="AH41" s="82"/>
      <c r="AI41" s="83"/>
      <c r="AJ41" s="84"/>
      <c r="AK41" s="74"/>
    </row>
    <row r="42" spans="1:51" ht="72" customHeight="1" x14ac:dyDescent="0.25">
      <c r="A42" s="146"/>
      <c r="B42" s="147"/>
      <c r="C42" s="147"/>
      <c r="D42" s="147"/>
      <c r="E42" s="148"/>
      <c r="F42" s="162"/>
      <c r="G42" s="163"/>
      <c r="H42" s="162"/>
      <c r="I42" s="163"/>
      <c r="J42" s="170"/>
      <c r="K42" s="171"/>
      <c r="L42" s="139"/>
      <c r="M42" s="139"/>
      <c r="N42" s="139"/>
      <c r="O42" s="139"/>
      <c r="P42" s="139"/>
      <c r="Q42" s="139"/>
      <c r="R42" s="59" t="s">
        <v>60</v>
      </c>
      <c r="S42" s="60" t="s">
        <v>61</v>
      </c>
      <c r="T42" s="59" t="s">
        <v>60</v>
      </c>
      <c r="U42" s="60" t="s">
        <v>61</v>
      </c>
      <c r="V42" s="60" t="s">
        <v>221</v>
      </c>
      <c r="W42" s="39" t="s">
        <v>60</v>
      </c>
      <c r="X42" s="40" t="s">
        <v>61</v>
      </c>
      <c r="Y42" s="39" t="s">
        <v>60</v>
      </c>
      <c r="Z42" s="40" t="s">
        <v>61</v>
      </c>
      <c r="AA42" s="40" t="s">
        <v>221</v>
      </c>
      <c r="AB42" s="107" t="s">
        <v>60</v>
      </c>
      <c r="AC42" s="109"/>
      <c r="AD42" s="126" t="s">
        <v>61</v>
      </c>
      <c r="AE42" s="135"/>
      <c r="AF42" s="116" t="s">
        <v>221</v>
      </c>
      <c r="AG42" s="117"/>
      <c r="AH42" s="107" t="s">
        <v>60</v>
      </c>
      <c r="AI42" s="109"/>
      <c r="AJ42" s="126" t="s">
        <v>61</v>
      </c>
      <c r="AK42" s="127"/>
    </row>
    <row r="43" spans="1:51" ht="18.75" x14ac:dyDescent="0.3">
      <c r="A43" s="149" t="s">
        <v>34</v>
      </c>
      <c r="B43" s="150"/>
      <c r="C43" s="150"/>
      <c r="D43" s="150"/>
      <c r="E43" s="151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61"/>
      <c r="S43" s="61"/>
      <c r="T43" s="61"/>
      <c r="U43" s="61"/>
      <c r="V43" s="61"/>
      <c r="W43" s="41"/>
      <c r="X43" s="41"/>
      <c r="Y43" s="41"/>
      <c r="Z43" s="41"/>
      <c r="AA43" s="41"/>
      <c r="AB43" s="91"/>
      <c r="AC43" s="92"/>
      <c r="AD43" s="91"/>
      <c r="AE43" s="92"/>
      <c r="AF43" s="91"/>
      <c r="AG43" s="92"/>
      <c r="AH43" s="118"/>
      <c r="AI43" s="119"/>
      <c r="AJ43" s="118"/>
      <c r="AK43" s="119"/>
    </row>
    <row r="44" spans="1:51" ht="18.75" x14ac:dyDescent="0.3">
      <c r="A44" s="149" t="s">
        <v>244</v>
      </c>
      <c r="B44" s="137"/>
      <c r="C44" s="137"/>
      <c r="D44" s="137"/>
      <c r="E44" s="138"/>
      <c r="F44" s="208"/>
      <c r="G44" s="208"/>
      <c r="H44" s="152"/>
      <c r="I44" s="152"/>
      <c r="J44" s="152">
        <f>SUM(R44:AC44)</f>
        <v>156</v>
      </c>
      <c r="K44" s="152"/>
      <c r="L44" s="152"/>
      <c r="M44" s="152"/>
      <c r="N44" s="152"/>
      <c r="O44" s="152"/>
      <c r="P44" s="152"/>
      <c r="Q44" s="152"/>
      <c r="R44" s="62">
        <v>20</v>
      </c>
      <c r="S44" s="62"/>
      <c r="T44" s="62">
        <v>46</v>
      </c>
      <c r="U44" s="62"/>
      <c r="V44" s="61"/>
      <c r="W44" s="42">
        <v>26</v>
      </c>
      <c r="X44" s="42"/>
      <c r="Y44" s="42">
        <v>26</v>
      </c>
      <c r="Z44" s="42"/>
      <c r="AA44" s="41"/>
      <c r="AB44" s="120">
        <v>38</v>
      </c>
      <c r="AC44" s="121"/>
      <c r="AD44" s="120"/>
      <c r="AE44" s="121"/>
      <c r="AF44" s="91"/>
      <c r="AG44" s="92"/>
      <c r="AH44" s="98"/>
      <c r="AI44" s="100"/>
      <c r="AJ44" s="118"/>
      <c r="AK44" s="119"/>
    </row>
    <row r="45" spans="1:51" ht="35.25" customHeight="1" x14ac:dyDescent="0.3">
      <c r="A45" s="149" t="s">
        <v>245</v>
      </c>
      <c r="B45" s="150"/>
      <c r="C45" s="150"/>
      <c r="D45" s="150"/>
      <c r="E45" s="151"/>
      <c r="F45" s="249"/>
      <c r="G45" s="249"/>
      <c r="H45" s="249" t="s">
        <v>73</v>
      </c>
      <c r="I45" s="249"/>
      <c r="J45" s="152">
        <v>22</v>
      </c>
      <c r="K45" s="152"/>
      <c r="L45" s="152">
        <v>4</v>
      </c>
      <c r="M45" s="152"/>
      <c r="N45" s="152"/>
      <c r="O45" s="125"/>
      <c r="P45" s="125"/>
      <c r="Q45" s="125"/>
      <c r="R45" s="62">
        <v>22</v>
      </c>
      <c r="S45" s="62">
        <v>4</v>
      </c>
      <c r="T45" s="62"/>
      <c r="U45" s="62"/>
      <c r="V45" s="61"/>
      <c r="W45" s="42"/>
      <c r="X45" s="42"/>
      <c r="Y45" s="42"/>
      <c r="Z45" s="42"/>
      <c r="AA45" s="41"/>
      <c r="AB45" s="120"/>
      <c r="AC45" s="121"/>
      <c r="AD45" s="120"/>
      <c r="AE45" s="121"/>
      <c r="AF45" s="91"/>
      <c r="AG45" s="92"/>
      <c r="AH45" s="98"/>
      <c r="AI45" s="100"/>
      <c r="AJ45" s="118"/>
      <c r="AK45" s="119"/>
    </row>
    <row r="46" spans="1:51" ht="18.75" x14ac:dyDescent="0.3">
      <c r="A46" s="149" t="s">
        <v>246</v>
      </c>
      <c r="B46" s="150"/>
      <c r="C46" s="150"/>
      <c r="D46" s="150"/>
      <c r="E46" s="151"/>
      <c r="F46" s="249"/>
      <c r="G46" s="249"/>
      <c r="H46" s="249" t="s">
        <v>74</v>
      </c>
      <c r="I46" s="249"/>
      <c r="J46" s="152">
        <v>40</v>
      </c>
      <c r="K46" s="152"/>
      <c r="L46" s="152">
        <v>16</v>
      </c>
      <c r="M46" s="152"/>
      <c r="N46" s="152"/>
      <c r="O46" s="125"/>
      <c r="P46" s="125"/>
      <c r="Q46" s="125"/>
      <c r="R46" s="62"/>
      <c r="S46" s="61"/>
      <c r="T46" s="62">
        <v>40</v>
      </c>
      <c r="U46" s="62">
        <v>16</v>
      </c>
      <c r="V46" s="61"/>
      <c r="W46" s="41"/>
      <c r="X46" s="41"/>
      <c r="Y46" s="41"/>
      <c r="Z46" s="41"/>
      <c r="AA46" s="41"/>
      <c r="AB46" s="91"/>
      <c r="AC46" s="92"/>
      <c r="AD46" s="91"/>
      <c r="AE46" s="92"/>
      <c r="AF46" s="91"/>
      <c r="AG46" s="92"/>
      <c r="AH46" s="118"/>
      <c r="AI46" s="119"/>
      <c r="AJ46" s="118"/>
      <c r="AK46" s="119"/>
    </row>
    <row r="47" spans="1:51" ht="18.75" x14ac:dyDescent="0.3">
      <c r="A47" s="149" t="s">
        <v>247</v>
      </c>
      <c r="B47" s="150"/>
      <c r="C47" s="150"/>
      <c r="D47" s="150"/>
      <c r="E47" s="151"/>
      <c r="F47" s="249"/>
      <c r="G47" s="249"/>
      <c r="H47" s="249" t="s">
        <v>74</v>
      </c>
      <c r="I47" s="249"/>
      <c r="J47" s="152">
        <v>36</v>
      </c>
      <c r="K47" s="152"/>
      <c r="L47" s="152">
        <v>12</v>
      </c>
      <c r="M47" s="152"/>
      <c r="N47" s="152"/>
      <c r="O47" s="125"/>
      <c r="P47" s="125"/>
      <c r="Q47" s="125"/>
      <c r="R47" s="62"/>
      <c r="S47" s="61"/>
      <c r="T47" s="62">
        <v>36</v>
      </c>
      <c r="U47" s="62">
        <v>12</v>
      </c>
      <c r="V47" s="61"/>
      <c r="W47" s="41"/>
      <c r="X47" s="41"/>
      <c r="Y47" s="41"/>
      <c r="Z47" s="41"/>
      <c r="AA47" s="41"/>
      <c r="AB47" s="91"/>
      <c r="AC47" s="92"/>
      <c r="AD47" s="91"/>
      <c r="AE47" s="92"/>
      <c r="AF47" s="91"/>
      <c r="AG47" s="92"/>
      <c r="AH47" s="118"/>
      <c r="AI47" s="119"/>
      <c r="AJ47" s="118"/>
      <c r="AK47" s="119"/>
    </row>
    <row r="48" spans="1:51" ht="33.75" customHeight="1" x14ac:dyDescent="0.3">
      <c r="A48" s="244" t="s">
        <v>35</v>
      </c>
      <c r="B48" s="245"/>
      <c r="C48" s="245"/>
      <c r="D48" s="245"/>
      <c r="E48" s="246"/>
      <c r="F48" s="247" t="s">
        <v>98</v>
      </c>
      <c r="G48" s="248"/>
      <c r="H48" s="152">
        <v>29</v>
      </c>
      <c r="I48" s="152"/>
      <c r="J48" s="152"/>
      <c r="K48" s="152"/>
      <c r="L48" s="152" t="s">
        <v>91</v>
      </c>
      <c r="M48" s="152"/>
      <c r="N48" s="152"/>
      <c r="O48" s="125"/>
      <c r="P48" s="125"/>
      <c r="Q48" s="125"/>
      <c r="R48" s="62">
        <v>42</v>
      </c>
      <c r="S48" s="61">
        <v>4</v>
      </c>
      <c r="T48" s="62">
        <v>122</v>
      </c>
      <c r="U48" s="61">
        <f>U45+U46+U47</f>
        <v>28</v>
      </c>
      <c r="V48" s="61"/>
      <c r="W48" s="42">
        <f>W47+W46+W44</f>
        <v>26</v>
      </c>
      <c r="X48" s="42"/>
      <c r="Y48" s="42">
        <f>Y46+Y44</f>
        <v>26</v>
      </c>
      <c r="Z48" s="41"/>
      <c r="AA48" s="41"/>
      <c r="AB48" s="120">
        <f>AB44</f>
        <v>38</v>
      </c>
      <c r="AC48" s="121"/>
      <c r="AD48" s="91"/>
      <c r="AE48" s="92"/>
      <c r="AF48" s="91"/>
      <c r="AG48" s="92"/>
      <c r="AH48" s="118"/>
      <c r="AI48" s="119"/>
      <c r="AJ48" s="118"/>
      <c r="AK48" s="119"/>
    </row>
    <row r="49" spans="1:37" ht="16.5" customHeight="1" x14ac:dyDescent="0.3">
      <c r="A49" s="149" t="s">
        <v>36</v>
      </c>
      <c r="B49" s="150"/>
      <c r="C49" s="150"/>
      <c r="D49" s="150"/>
      <c r="E49" s="151"/>
      <c r="F49" s="208"/>
      <c r="G49" s="208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61"/>
      <c r="S49" s="61"/>
      <c r="T49" s="61"/>
      <c r="U49" s="61"/>
      <c r="V49" s="61"/>
      <c r="W49" s="41"/>
      <c r="X49" s="41"/>
      <c r="Y49" s="41"/>
      <c r="Z49" s="41"/>
      <c r="AA49" s="41"/>
      <c r="AB49" s="91"/>
      <c r="AC49" s="92"/>
      <c r="AD49" s="91"/>
      <c r="AE49" s="92"/>
      <c r="AF49" s="91"/>
      <c r="AG49" s="92"/>
      <c r="AH49" s="118"/>
      <c r="AI49" s="119"/>
      <c r="AJ49" s="118"/>
      <c r="AK49" s="119"/>
    </row>
    <row r="50" spans="1:37" ht="53.25" customHeight="1" x14ac:dyDescent="0.3">
      <c r="A50" s="149" t="s">
        <v>37</v>
      </c>
      <c r="B50" s="150"/>
      <c r="C50" s="150"/>
      <c r="D50" s="150"/>
      <c r="E50" s="151"/>
      <c r="F50" s="222" t="s">
        <v>167</v>
      </c>
      <c r="G50" s="223"/>
      <c r="H50" s="125">
        <v>17</v>
      </c>
      <c r="I50" s="125"/>
      <c r="J50" s="152">
        <f>SUM(J51:K63)</f>
        <v>1158</v>
      </c>
      <c r="K50" s="152"/>
      <c r="L50" s="152">
        <f>SUM(L51:N63)</f>
        <v>646</v>
      </c>
      <c r="M50" s="152"/>
      <c r="N50" s="152"/>
      <c r="O50" s="152">
        <v>20</v>
      </c>
      <c r="P50" s="152"/>
      <c r="Q50" s="152"/>
      <c r="R50" s="62">
        <f t="shared" ref="R50:W50" si="1">SUM(R51:R63)</f>
        <v>274</v>
      </c>
      <c r="S50" s="61">
        <f t="shared" si="1"/>
        <v>108</v>
      </c>
      <c r="T50" s="62">
        <f t="shared" si="1"/>
        <v>566</v>
      </c>
      <c r="U50" s="61">
        <f>SUM(U51:U63)</f>
        <v>316</v>
      </c>
      <c r="V50" s="61">
        <f>V53</f>
        <v>20</v>
      </c>
      <c r="W50" s="42">
        <f t="shared" si="1"/>
        <v>104</v>
      </c>
      <c r="X50" s="41">
        <f>SUM(X51:X63)</f>
        <v>104</v>
      </c>
      <c r="Y50" s="42">
        <f>+SUM(Y51:Y63)</f>
        <v>94</v>
      </c>
      <c r="Z50" s="41">
        <f>SUM(Z51:Z63)</f>
        <v>62</v>
      </c>
      <c r="AA50" s="41"/>
      <c r="AB50" s="120">
        <f>SUM(AB51:AC63)</f>
        <v>120</v>
      </c>
      <c r="AC50" s="121"/>
      <c r="AD50" s="91">
        <f>SUM(AB51:AC63)</f>
        <v>120</v>
      </c>
      <c r="AE50" s="92"/>
      <c r="AF50" s="91"/>
      <c r="AG50" s="92"/>
      <c r="AH50" s="118"/>
      <c r="AI50" s="119"/>
      <c r="AJ50" s="118"/>
      <c r="AK50" s="119"/>
    </row>
    <row r="51" spans="1:37" ht="18.75" x14ac:dyDescent="0.3">
      <c r="A51" s="136" t="s">
        <v>71</v>
      </c>
      <c r="B51" s="137"/>
      <c r="C51" s="137"/>
      <c r="D51" s="137"/>
      <c r="E51" s="138"/>
      <c r="F51" s="125"/>
      <c r="G51" s="125"/>
      <c r="H51" s="208" t="s">
        <v>74</v>
      </c>
      <c r="I51" s="208"/>
      <c r="J51" s="125">
        <v>40</v>
      </c>
      <c r="K51" s="125"/>
      <c r="L51" s="125">
        <v>40</v>
      </c>
      <c r="M51" s="125"/>
      <c r="N51" s="125"/>
      <c r="O51" s="125"/>
      <c r="P51" s="125"/>
      <c r="Q51" s="125"/>
      <c r="R51" s="61"/>
      <c r="S51" s="61"/>
      <c r="T51" s="61">
        <v>40</v>
      </c>
      <c r="U51" s="61">
        <v>40</v>
      </c>
      <c r="V51" s="61"/>
      <c r="W51" s="41"/>
      <c r="X51" s="41"/>
      <c r="Y51" s="41"/>
      <c r="Z51" s="41"/>
      <c r="AA51" s="41"/>
      <c r="AB51" s="91"/>
      <c r="AC51" s="92"/>
      <c r="AD51" s="91"/>
      <c r="AE51" s="92"/>
      <c r="AF51" s="91"/>
      <c r="AG51" s="92"/>
      <c r="AH51" s="118"/>
      <c r="AI51" s="119"/>
      <c r="AJ51" s="118"/>
      <c r="AK51" s="119"/>
    </row>
    <row r="52" spans="1:37" ht="18.75" x14ac:dyDescent="0.3">
      <c r="A52" s="136" t="s">
        <v>72</v>
      </c>
      <c r="B52" s="137"/>
      <c r="C52" s="137"/>
      <c r="D52" s="137"/>
      <c r="E52" s="138"/>
      <c r="F52" s="208" t="s">
        <v>149</v>
      </c>
      <c r="G52" s="208"/>
      <c r="H52" s="208" t="s">
        <v>94</v>
      </c>
      <c r="I52" s="208"/>
      <c r="J52" s="125">
        <v>190</v>
      </c>
      <c r="K52" s="125"/>
      <c r="L52" s="125">
        <v>94</v>
      </c>
      <c r="M52" s="125"/>
      <c r="N52" s="125"/>
      <c r="O52" s="208"/>
      <c r="P52" s="208"/>
      <c r="Q52" s="208"/>
      <c r="R52" s="61">
        <v>84</v>
      </c>
      <c r="S52" s="61">
        <v>38</v>
      </c>
      <c r="T52" s="61">
        <v>106</v>
      </c>
      <c r="U52" s="61">
        <v>56</v>
      </c>
      <c r="V52" s="61"/>
      <c r="W52" s="53"/>
      <c r="X52" s="41"/>
      <c r="Y52" s="41"/>
      <c r="Z52" s="41"/>
      <c r="AA52" s="41"/>
      <c r="AB52" s="91"/>
      <c r="AC52" s="92"/>
      <c r="AD52" s="91"/>
      <c r="AE52" s="92"/>
      <c r="AF52" s="91"/>
      <c r="AG52" s="92"/>
      <c r="AH52" s="118"/>
      <c r="AI52" s="119"/>
      <c r="AJ52" s="118"/>
      <c r="AK52" s="119"/>
    </row>
    <row r="53" spans="1:37" ht="20.25" customHeight="1" x14ac:dyDescent="0.3">
      <c r="A53" s="136" t="s">
        <v>106</v>
      </c>
      <c r="B53" s="137"/>
      <c r="C53" s="137"/>
      <c r="D53" s="137"/>
      <c r="E53" s="138"/>
      <c r="F53" s="208" t="s">
        <v>74</v>
      </c>
      <c r="G53" s="208"/>
      <c r="H53" s="208" t="s">
        <v>85</v>
      </c>
      <c r="I53" s="208"/>
      <c r="J53" s="125">
        <v>190</v>
      </c>
      <c r="K53" s="125"/>
      <c r="L53" s="125">
        <v>86</v>
      </c>
      <c r="M53" s="125"/>
      <c r="N53" s="125"/>
      <c r="O53" s="208" t="s">
        <v>107</v>
      </c>
      <c r="P53" s="208"/>
      <c r="Q53" s="208"/>
      <c r="R53" s="61">
        <v>84</v>
      </c>
      <c r="S53" s="61">
        <v>38</v>
      </c>
      <c r="T53" s="61">
        <v>106</v>
      </c>
      <c r="U53" s="61">
        <v>48</v>
      </c>
      <c r="V53" s="61">
        <v>20</v>
      </c>
      <c r="W53" s="41"/>
      <c r="X53" s="41"/>
      <c r="Y53" s="41"/>
      <c r="Z53" s="41"/>
      <c r="AA53" s="41"/>
      <c r="AB53" s="91"/>
      <c r="AC53" s="92"/>
      <c r="AD53" s="91"/>
      <c r="AE53" s="92"/>
      <c r="AF53" s="91"/>
      <c r="AG53" s="92"/>
      <c r="AH53" s="118"/>
      <c r="AI53" s="119"/>
      <c r="AJ53" s="118"/>
      <c r="AK53" s="119"/>
    </row>
    <row r="54" spans="1:37" ht="36.75" customHeight="1" x14ac:dyDescent="0.3">
      <c r="A54" s="228" t="s">
        <v>118</v>
      </c>
      <c r="B54" s="137"/>
      <c r="C54" s="137"/>
      <c r="D54" s="137"/>
      <c r="E54" s="138"/>
      <c r="F54" s="208"/>
      <c r="G54" s="208"/>
      <c r="H54" s="208" t="s">
        <v>74</v>
      </c>
      <c r="I54" s="208"/>
      <c r="J54" s="125">
        <v>62</v>
      </c>
      <c r="K54" s="125"/>
      <c r="L54" s="125">
        <v>26</v>
      </c>
      <c r="M54" s="125"/>
      <c r="N54" s="125"/>
      <c r="O54" s="208"/>
      <c r="P54" s="208"/>
      <c r="Q54" s="208"/>
      <c r="R54" s="61"/>
      <c r="S54" s="61"/>
      <c r="T54" s="61">
        <v>62</v>
      </c>
      <c r="U54" s="61">
        <v>26</v>
      </c>
      <c r="V54" s="61"/>
      <c r="W54" s="41"/>
      <c r="X54" s="41"/>
      <c r="Y54" s="41"/>
      <c r="Z54" s="41"/>
      <c r="AA54" s="41"/>
      <c r="AB54" s="91"/>
      <c r="AC54" s="92"/>
      <c r="AD54" s="91"/>
      <c r="AE54" s="92"/>
      <c r="AF54" s="91"/>
      <c r="AG54" s="92"/>
      <c r="AH54" s="118"/>
      <c r="AI54" s="119"/>
      <c r="AJ54" s="118"/>
      <c r="AK54" s="119"/>
    </row>
    <row r="55" spans="1:37" ht="30.75" customHeight="1" x14ac:dyDescent="0.3">
      <c r="A55" s="136" t="s">
        <v>119</v>
      </c>
      <c r="B55" s="137"/>
      <c r="C55" s="137"/>
      <c r="D55" s="137"/>
      <c r="E55" s="138"/>
      <c r="F55" s="208"/>
      <c r="G55" s="208"/>
      <c r="H55" s="208" t="s">
        <v>159</v>
      </c>
      <c r="I55" s="208"/>
      <c r="J55" s="125">
        <v>106</v>
      </c>
      <c r="K55" s="125"/>
      <c r="L55" s="125">
        <v>48</v>
      </c>
      <c r="M55" s="125"/>
      <c r="N55" s="125"/>
      <c r="O55" s="125"/>
      <c r="P55" s="125"/>
      <c r="Q55" s="125"/>
      <c r="R55" s="61">
        <v>46</v>
      </c>
      <c r="S55" s="61">
        <v>18</v>
      </c>
      <c r="T55" s="61">
        <v>60</v>
      </c>
      <c r="U55" s="61">
        <v>30</v>
      </c>
      <c r="V55" s="61"/>
      <c r="W55" s="41"/>
      <c r="X55" s="41"/>
      <c r="Y55" s="41"/>
      <c r="Z55" s="41"/>
      <c r="AA55" s="41"/>
      <c r="AB55" s="91"/>
      <c r="AC55" s="92"/>
      <c r="AD55" s="91"/>
      <c r="AE55" s="92"/>
      <c r="AF55" s="91"/>
      <c r="AG55" s="92"/>
      <c r="AH55" s="118"/>
      <c r="AI55" s="119"/>
      <c r="AJ55" s="118"/>
      <c r="AK55" s="119"/>
    </row>
    <row r="56" spans="1:37" ht="18.75" x14ac:dyDescent="0.3">
      <c r="A56" s="136" t="s">
        <v>120</v>
      </c>
      <c r="B56" s="137"/>
      <c r="C56" s="137"/>
      <c r="D56" s="137"/>
      <c r="E56" s="138"/>
      <c r="F56" s="208"/>
      <c r="G56" s="208"/>
      <c r="H56" s="208" t="s">
        <v>159</v>
      </c>
      <c r="I56" s="208"/>
      <c r="J56" s="125">
        <v>112</v>
      </c>
      <c r="K56" s="125"/>
      <c r="L56" s="125">
        <v>64</v>
      </c>
      <c r="M56" s="125"/>
      <c r="N56" s="125"/>
      <c r="O56" s="125"/>
      <c r="P56" s="125"/>
      <c r="Q56" s="125"/>
      <c r="R56" s="61"/>
      <c r="S56" s="61"/>
      <c r="T56" s="61">
        <v>112</v>
      </c>
      <c r="U56" s="61">
        <v>64</v>
      </c>
      <c r="V56" s="61"/>
      <c r="W56" s="41"/>
      <c r="X56" s="41"/>
      <c r="Y56" s="41"/>
      <c r="Z56" s="41"/>
      <c r="AA56" s="41"/>
      <c r="AB56" s="91"/>
      <c r="AC56" s="92"/>
      <c r="AD56" s="91"/>
      <c r="AE56" s="92"/>
      <c r="AF56" s="91"/>
      <c r="AG56" s="92"/>
      <c r="AH56" s="118"/>
      <c r="AI56" s="119"/>
      <c r="AJ56" s="118"/>
      <c r="AK56" s="119"/>
    </row>
    <row r="57" spans="1:37" ht="36" customHeight="1" x14ac:dyDescent="0.3">
      <c r="A57" s="136" t="s">
        <v>121</v>
      </c>
      <c r="B57" s="137"/>
      <c r="C57" s="137"/>
      <c r="D57" s="137"/>
      <c r="E57" s="138"/>
      <c r="F57" s="125"/>
      <c r="G57" s="125"/>
      <c r="H57" s="208" t="s">
        <v>74</v>
      </c>
      <c r="I57" s="208"/>
      <c r="J57" s="125">
        <v>40</v>
      </c>
      <c r="K57" s="125"/>
      <c r="L57" s="125">
        <v>12</v>
      </c>
      <c r="M57" s="125"/>
      <c r="N57" s="125"/>
      <c r="O57" s="125"/>
      <c r="P57" s="125"/>
      <c r="Q57" s="125"/>
      <c r="R57" s="61"/>
      <c r="S57" s="61"/>
      <c r="T57" s="61">
        <v>40</v>
      </c>
      <c r="U57" s="61">
        <v>12</v>
      </c>
      <c r="V57" s="61"/>
      <c r="W57" s="41"/>
      <c r="X57" s="41"/>
      <c r="Y57" s="41"/>
      <c r="Z57" s="41"/>
      <c r="AA57" s="41"/>
      <c r="AB57" s="91"/>
      <c r="AC57" s="92"/>
      <c r="AD57" s="91"/>
      <c r="AE57" s="92"/>
      <c r="AF57" s="91"/>
      <c r="AG57" s="92"/>
      <c r="AH57" s="118"/>
      <c r="AI57" s="119"/>
      <c r="AJ57" s="118"/>
      <c r="AK57" s="119"/>
    </row>
    <row r="58" spans="1:37" ht="19.5" customHeight="1" x14ac:dyDescent="0.3">
      <c r="A58" s="136" t="s">
        <v>122</v>
      </c>
      <c r="B58" s="137"/>
      <c r="C58" s="137"/>
      <c r="D58" s="137"/>
      <c r="E58" s="138"/>
      <c r="F58" s="208" t="s">
        <v>73</v>
      </c>
      <c r="G58" s="208"/>
      <c r="H58" s="208" t="s">
        <v>73</v>
      </c>
      <c r="I58" s="208"/>
      <c r="J58" s="125">
        <v>60</v>
      </c>
      <c r="K58" s="125"/>
      <c r="L58" s="125">
        <v>14</v>
      </c>
      <c r="M58" s="125"/>
      <c r="N58" s="125"/>
      <c r="O58" s="125"/>
      <c r="P58" s="125"/>
      <c r="Q58" s="125"/>
      <c r="R58" s="61">
        <v>60</v>
      </c>
      <c r="S58" s="61">
        <v>14</v>
      </c>
      <c r="T58" s="61"/>
      <c r="U58" s="61"/>
      <c r="V58" s="61"/>
      <c r="W58" s="41"/>
      <c r="X58" s="41"/>
      <c r="Y58" s="41"/>
      <c r="Z58" s="41"/>
      <c r="AA58" s="41"/>
      <c r="AB58" s="91"/>
      <c r="AC58" s="92"/>
      <c r="AD58" s="91"/>
      <c r="AE58" s="92"/>
      <c r="AF58" s="91"/>
      <c r="AG58" s="92"/>
      <c r="AH58" s="118"/>
      <c r="AI58" s="119"/>
      <c r="AJ58" s="118"/>
      <c r="AK58" s="119"/>
    </row>
    <row r="59" spans="1:37" ht="15.75" customHeight="1" x14ac:dyDescent="0.3">
      <c r="A59" s="136" t="s">
        <v>124</v>
      </c>
      <c r="B59" s="137"/>
      <c r="C59" s="137"/>
      <c r="D59" s="137"/>
      <c r="E59" s="138"/>
      <c r="F59" s="208"/>
      <c r="G59" s="208"/>
      <c r="H59" s="208" t="s">
        <v>77</v>
      </c>
      <c r="I59" s="208"/>
      <c r="J59" s="125">
        <v>40</v>
      </c>
      <c r="K59" s="125"/>
      <c r="L59" s="125">
        <v>2</v>
      </c>
      <c r="M59" s="125"/>
      <c r="N59" s="125"/>
      <c r="O59" s="208"/>
      <c r="P59" s="208"/>
      <c r="Q59" s="208"/>
      <c r="R59" s="61"/>
      <c r="S59" s="61"/>
      <c r="T59" s="61"/>
      <c r="U59" s="61"/>
      <c r="V59" s="61"/>
      <c r="W59" s="41"/>
      <c r="X59" s="41"/>
      <c r="Y59" s="41"/>
      <c r="Z59" s="41"/>
      <c r="AA59" s="41"/>
      <c r="AB59" s="91">
        <v>40</v>
      </c>
      <c r="AC59" s="92"/>
      <c r="AD59" s="91">
        <v>2</v>
      </c>
      <c r="AE59" s="92"/>
      <c r="AF59" s="91"/>
      <c r="AG59" s="92"/>
      <c r="AH59" s="118"/>
      <c r="AI59" s="119"/>
      <c r="AJ59" s="118"/>
      <c r="AK59" s="119"/>
    </row>
    <row r="60" spans="1:37" s="26" customFormat="1" ht="30.75" customHeight="1" x14ac:dyDescent="0.3">
      <c r="A60" s="136" t="s">
        <v>125</v>
      </c>
      <c r="B60" s="137"/>
      <c r="C60" s="137"/>
      <c r="D60" s="137"/>
      <c r="E60" s="138"/>
      <c r="F60" s="122"/>
      <c r="G60" s="124"/>
      <c r="H60" s="122" t="s">
        <v>130</v>
      </c>
      <c r="I60" s="124"/>
      <c r="J60" s="209">
        <v>96</v>
      </c>
      <c r="K60" s="257"/>
      <c r="L60" s="209">
        <v>38</v>
      </c>
      <c r="M60" s="258"/>
      <c r="N60" s="257"/>
      <c r="O60" s="122"/>
      <c r="P60" s="123"/>
      <c r="Q60" s="124"/>
      <c r="R60" s="61"/>
      <c r="S60" s="63"/>
      <c r="T60" s="61"/>
      <c r="U60" s="63"/>
      <c r="V60" s="61"/>
      <c r="W60" s="41"/>
      <c r="X60" s="41"/>
      <c r="Y60" s="41">
        <v>36</v>
      </c>
      <c r="Z60" s="53">
        <v>4</v>
      </c>
      <c r="AA60" s="41"/>
      <c r="AB60" s="91">
        <v>60</v>
      </c>
      <c r="AC60" s="119"/>
      <c r="AD60" s="91">
        <v>34</v>
      </c>
      <c r="AE60" s="92"/>
      <c r="AF60" s="91"/>
      <c r="AG60" s="92"/>
      <c r="AH60" s="64"/>
      <c r="AI60" s="65"/>
      <c r="AJ60" s="64"/>
      <c r="AK60" s="65"/>
    </row>
    <row r="61" spans="1:37" ht="34.5" customHeight="1" x14ac:dyDescent="0.3">
      <c r="A61" s="136" t="s">
        <v>178</v>
      </c>
      <c r="B61" s="137"/>
      <c r="C61" s="137"/>
      <c r="D61" s="137"/>
      <c r="E61" s="138"/>
      <c r="F61" s="125"/>
      <c r="G61" s="125"/>
      <c r="H61" s="208"/>
      <c r="I61" s="208"/>
      <c r="J61" s="125">
        <v>72</v>
      </c>
      <c r="K61" s="125"/>
      <c r="L61" s="125">
        <v>72</v>
      </c>
      <c r="M61" s="125"/>
      <c r="N61" s="125"/>
      <c r="O61" s="125"/>
      <c r="P61" s="125"/>
      <c r="Q61" s="125"/>
      <c r="R61" s="61"/>
      <c r="S61" s="61"/>
      <c r="T61" s="61"/>
      <c r="U61" s="61"/>
      <c r="V61" s="61"/>
      <c r="W61" s="41">
        <v>14</v>
      </c>
      <c r="X61" s="41">
        <v>14</v>
      </c>
      <c r="Y61" s="41">
        <v>58</v>
      </c>
      <c r="Z61" s="41">
        <v>58</v>
      </c>
      <c r="AA61" s="41"/>
      <c r="AB61" s="91"/>
      <c r="AC61" s="92"/>
      <c r="AD61" s="91"/>
      <c r="AE61" s="92"/>
      <c r="AF61" s="91"/>
      <c r="AG61" s="92"/>
      <c r="AH61" s="118"/>
      <c r="AI61" s="119"/>
      <c r="AJ61" s="118"/>
      <c r="AK61" s="119"/>
    </row>
    <row r="62" spans="1:37" ht="23.25" customHeight="1" x14ac:dyDescent="0.3">
      <c r="A62" s="236" t="s">
        <v>92</v>
      </c>
      <c r="B62" s="237"/>
      <c r="C62" s="237"/>
      <c r="D62" s="237"/>
      <c r="E62" s="238"/>
      <c r="F62" s="208"/>
      <c r="G62" s="208"/>
      <c r="H62" s="208" t="s">
        <v>77</v>
      </c>
      <c r="I62" s="208"/>
      <c r="J62" s="125">
        <v>20</v>
      </c>
      <c r="K62" s="125"/>
      <c r="L62" s="125">
        <v>20</v>
      </c>
      <c r="M62" s="125"/>
      <c r="N62" s="125"/>
      <c r="O62" s="208"/>
      <c r="P62" s="208"/>
      <c r="Q62" s="208"/>
      <c r="R62" s="61"/>
      <c r="S62" s="61"/>
      <c r="T62" s="61"/>
      <c r="U62" s="61"/>
      <c r="V62" s="61"/>
      <c r="W62" s="41"/>
      <c r="X62" s="41"/>
      <c r="Y62" s="41"/>
      <c r="Z62" s="41"/>
      <c r="AA62" s="41"/>
      <c r="AB62" s="91">
        <v>20</v>
      </c>
      <c r="AC62" s="92"/>
      <c r="AD62" s="91">
        <v>20</v>
      </c>
      <c r="AE62" s="92"/>
      <c r="AF62" s="91"/>
      <c r="AG62" s="92"/>
      <c r="AH62" s="118"/>
      <c r="AI62" s="119"/>
      <c r="AJ62" s="118"/>
      <c r="AK62" s="119"/>
    </row>
    <row r="63" spans="1:37" ht="32.25" customHeight="1" x14ac:dyDescent="0.3">
      <c r="A63" s="236" t="s">
        <v>93</v>
      </c>
      <c r="B63" s="237"/>
      <c r="C63" s="237"/>
      <c r="D63" s="237"/>
      <c r="E63" s="238"/>
      <c r="F63" s="208" t="s">
        <v>75</v>
      </c>
      <c r="G63" s="208"/>
      <c r="H63" s="208" t="s">
        <v>75</v>
      </c>
      <c r="I63" s="208"/>
      <c r="J63" s="125">
        <v>130</v>
      </c>
      <c r="K63" s="125"/>
      <c r="L63" s="125">
        <v>130</v>
      </c>
      <c r="M63" s="125"/>
      <c r="N63" s="125"/>
      <c r="O63" s="125"/>
      <c r="P63" s="125"/>
      <c r="Q63" s="125"/>
      <c r="R63" s="61"/>
      <c r="S63" s="61"/>
      <c r="T63" s="61">
        <v>40</v>
      </c>
      <c r="U63" s="61">
        <v>40</v>
      </c>
      <c r="V63" s="61"/>
      <c r="W63" s="41">
        <v>90</v>
      </c>
      <c r="X63" s="41">
        <v>90</v>
      </c>
      <c r="Y63" s="41"/>
      <c r="Z63" s="41"/>
      <c r="AA63" s="41"/>
      <c r="AB63" s="91"/>
      <c r="AC63" s="92"/>
      <c r="AD63" s="91"/>
      <c r="AE63" s="92"/>
      <c r="AF63" s="91"/>
      <c r="AG63" s="92"/>
      <c r="AH63" s="118"/>
      <c r="AI63" s="119"/>
      <c r="AJ63" s="118"/>
      <c r="AK63" s="119"/>
    </row>
    <row r="64" spans="1:37" ht="27" customHeight="1" x14ac:dyDescent="0.3">
      <c r="A64" s="239" t="s">
        <v>38</v>
      </c>
      <c r="B64" s="240"/>
      <c r="C64" s="240"/>
      <c r="D64" s="240"/>
      <c r="E64" s="241"/>
      <c r="F64" s="250" t="s">
        <v>166</v>
      </c>
      <c r="G64" s="251"/>
      <c r="H64" s="125">
        <v>17</v>
      </c>
      <c r="I64" s="125"/>
      <c r="J64" s="152">
        <f>SUM(J65:K75)</f>
        <v>1210</v>
      </c>
      <c r="K64" s="152"/>
      <c r="L64" s="152">
        <f>SUM(L65:N73)</f>
        <v>520</v>
      </c>
      <c r="M64" s="152"/>
      <c r="N64" s="152"/>
      <c r="O64" s="125">
        <v>40</v>
      </c>
      <c r="P64" s="125"/>
      <c r="Q64" s="125"/>
      <c r="R64" s="62">
        <f>SUM(R65:R73)</f>
        <v>22</v>
      </c>
      <c r="S64" s="61"/>
      <c r="T64" s="62">
        <f t="shared" ref="T64" si="2">SUM(T65:T73)</f>
        <v>166</v>
      </c>
      <c r="U64" s="61">
        <f>SUM(U65:U73)</f>
        <v>88</v>
      </c>
      <c r="V64" s="61"/>
      <c r="W64" s="42">
        <f>SUM(W65:W74)</f>
        <v>364</v>
      </c>
      <c r="X64" s="41">
        <f>SUM(X65:X74)</f>
        <v>184</v>
      </c>
      <c r="Y64" s="42">
        <f>SUM(Y65:Y74)</f>
        <v>294</v>
      </c>
      <c r="Z64" s="41">
        <f>SUM(Z65:Z74)</f>
        <v>162</v>
      </c>
      <c r="AA64" s="41">
        <f>AA65</f>
        <v>20</v>
      </c>
      <c r="AB64" s="120">
        <f>SUM(AB65:AC75)</f>
        <v>364</v>
      </c>
      <c r="AC64" s="121"/>
      <c r="AD64" s="91">
        <f>SUM(AD65:AE75)</f>
        <v>220</v>
      </c>
      <c r="AE64" s="92"/>
      <c r="AF64" s="91">
        <f>AF66</f>
        <v>20</v>
      </c>
      <c r="AG64" s="92"/>
      <c r="AH64" s="118"/>
      <c r="AI64" s="119"/>
      <c r="AJ64" s="118"/>
      <c r="AK64" s="119"/>
    </row>
    <row r="65" spans="1:37" ht="36.75" customHeight="1" x14ac:dyDescent="0.3">
      <c r="A65" s="229" t="s">
        <v>126</v>
      </c>
      <c r="B65" s="242"/>
      <c r="C65" s="242"/>
      <c r="D65" s="242"/>
      <c r="E65" s="243"/>
      <c r="F65" s="208" t="s">
        <v>76</v>
      </c>
      <c r="G65" s="208"/>
      <c r="H65" s="208" t="s">
        <v>96</v>
      </c>
      <c r="I65" s="208"/>
      <c r="J65" s="125">
        <v>176</v>
      </c>
      <c r="K65" s="125"/>
      <c r="L65" s="125">
        <v>82</v>
      </c>
      <c r="M65" s="125"/>
      <c r="N65" s="125"/>
      <c r="O65" s="208" t="s">
        <v>108</v>
      </c>
      <c r="P65" s="208"/>
      <c r="Q65" s="208"/>
      <c r="R65" s="61"/>
      <c r="S65" s="61"/>
      <c r="T65" s="61"/>
      <c r="U65" s="61"/>
      <c r="V65" s="61"/>
      <c r="W65" s="41">
        <v>96</v>
      </c>
      <c r="X65" s="53">
        <v>48</v>
      </c>
      <c r="Y65" s="53">
        <v>80</v>
      </c>
      <c r="Z65" s="53">
        <v>34</v>
      </c>
      <c r="AA65" s="41">
        <v>20</v>
      </c>
      <c r="AB65" s="91"/>
      <c r="AC65" s="92"/>
      <c r="AD65" s="91"/>
      <c r="AE65" s="92"/>
      <c r="AF65" s="91"/>
      <c r="AG65" s="92"/>
      <c r="AH65" s="118"/>
      <c r="AI65" s="119"/>
      <c r="AJ65" s="118"/>
      <c r="AK65" s="119"/>
    </row>
    <row r="66" spans="1:37" ht="34.5" customHeight="1" x14ac:dyDescent="0.3">
      <c r="A66" s="136" t="s">
        <v>127</v>
      </c>
      <c r="B66" s="137"/>
      <c r="C66" s="137"/>
      <c r="D66" s="137"/>
      <c r="E66" s="138"/>
      <c r="F66" s="208" t="s">
        <v>77</v>
      </c>
      <c r="G66" s="208"/>
      <c r="H66" s="208" t="s">
        <v>128</v>
      </c>
      <c r="I66" s="208"/>
      <c r="J66" s="125">
        <v>176</v>
      </c>
      <c r="K66" s="125"/>
      <c r="L66" s="125">
        <v>80</v>
      </c>
      <c r="M66" s="125"/>
      <c r="N66" s="125"/>
      <c r="O66" s="208" t="s">
        <v>78</v>
      </c>
      <c r="P66" s="208"/>
      <c r="Q66" s="208"/>
      <c r="R66" s="61"/>
      <c r="S66" s="61"/>
      <c r="T66" s="61"/>
      <c r="U66" s="61"/>
      <c r="V66" s="61"/>
      <c r="W66" s="41"/>
      <c r="X66" s="41"/>
      <c r="Y66" s="41">
        <v>80</v>
      </c>
      <c r="Z66" s="41">
        <v>34</v>
      </c>
      <c r="AA66" s="41"/>
      <c r="AB66" s="91">
        <v>96</v>
      </c>
      <c r="AC66" s="92"/>
      <c r="AD66" s="91">
        <v>46</v>
      </c>
      <c r="AE66" s="92"/>
      <c r="AF66" s="91">
        <v>20</v>
      </c>
      <c r="AG66" s="92"/>
      <c r="AH66" s="118"/>
      <c r="AI66" s="119"/>
      <c r="AJ66" s="118"/>
      <c r="AK66" s="119"/>
    </row>
    <row r="67" spans="1:37" ht="30.75" customHeight="1" x14ac:dyDescent="0.3">
      <c r="A67" s="224" t="s">
        <v>191</v>
      </c>
      <c r="B67" s="137"/>
      <c r="C67" s="137"/>
      <c r="D67" s="137"/>
      <c r="E67" s="138"/>
      <c r="F67" s="208" t="s">
        <v>75</v>
      </c>
      <c r="G67" s="208"/>
      <c r="H67" s="208" t="s">
        <v>129</v>
      </c>
      <c r="I67" s="208"/>
      <c r="J67" s="125">
        <v>144</v>
      </c>
      <c r="K67" s="125"/>
      <c r="L67" s="125">
        <v>68</v>
      </c>
      <c r="M67" s="125"/>
      <c r="N67" s="125"/>
      <c r="O67" s="208"/>
      <c r="P67" s="208"/>
      <c r="Q67" s="208"/>
      <c r="R67" s="61"/>
      <c r="S67" s="61"/>
      <c r="T67" s="61">
        <v>92</v>
      </c>
      <c r="U67" s="61">
        <v>40</v>
      </c>
      <c r="V67" s="61"/>
      <c r="W67" s="41">
        <v>52</v>
      </c>
      <c r="X67" s="41">
        <v>28</v>
      </c>
      <c r="Y67" s="41"/>
      <c r="Z67" s="41"/>
      <c r="AA67" s="41"/>
      <c r="AB67" s="91"/>
      <c r="AC67" s="92"/>
      <c r="AD67" s="91"/>
      <c r="AE67" s="92"/>
      <c r="AF67" s="91"/>
      <c r="AG67" s="92"/>
      <c r="AH67" s="118"/>
      <c r="AI67" s="119"/>
      <c r="AJ67" s="118"/>
      <c r="AK67" s="119"/>
    </row>
    <row r="68" spans="1:37" ht="20.25" customHeight="1" x14ac:dyDescent="0.3">
      <c r="A68" s="136" t="s">
        <v>192</v>
      </c>
      <c r="B68" s="137"/>
      <c r="C68" s="137"/>
      <c r="D68" s="137"/>
      <c r="E68" s="138"/>
      <c r="F68" s="256" t="s">
        <v>75</v>
      </c>
      <c r="G68" s="256"/>
      <c r="H68" s="208" t="s">
        <v>160</v>
      </c>
      <c r="I68" s="208"/>
      <c r="J68" s="125">
        <v>100</v>
      </c>
      <c r="K68" s="125"/>
      <c r="L68" s="125">
        <v>60</v>
      </c>
      <c r="M68" s="125"/>
      <c r="N68" s="125"/>
      <c r="O68" s="208"/>
      <c r="P68" s="208"/>
      <c r="Q68" s="208"/>
      <c r="R68" s="61"/>
      <c r="S68" s="61"/>
      <c r="T68" s="61"/>
      <c r="U68" s="61"/>
      <c r="V68" s="61"/>
      <c r="W68" s="41">
        <v>100</v>
      </c>
      <c r="X68" s="41">
        <v>60</v>
      </c>
      <c r="Y68" s="41"/>
      <c r="Z68" s="43"/>
      <c r="AA68" s="41"/>
      <c r="AB68" s="91"/>
      <c r="AC68" s="92"/>
      <c r="AD68" s="91"/>
      <c r="AE68" s="92"/>
      <c r="AF68" s="91"/>
      <c r="AG68" s="92"/>
      <c r="AH68" s="118"/>
      <c r="AI68" s="119"/>
      <c r="AJ68" s="118"/>
      <c r="AK68" s="119"/>
    </row>
    <row r="69" spans="1:37" ht="18" customHeight="1" x14ac:dyDescent="0.3">
      <c r="A69" s="136" t="s">
        <v>193</v>
      </c>
      <c r="B69" s="137"/>
      <c r="C69" s="137"/>
      <c r="D69" s="137"/>
      <c r="E69" s="138"/>
      <c r="F69" s="208"/>
      <c r="G69" s="208"/>
      <c r="H69" s="208" t="s">
        <v>75</v>
      </c>
      <c r="I69" s="208"/>
      <c r="J69" s="125">
        <v>96</v>
      </c>
      <c r="K69" s="125"/>
      <c r="L69" s="125">
        <v>40</v>
      </c>
      <c r="M69" s="125"/>
      <c r="N69" s="125"/>
      <c r="O69" s="208"/>
      <c r="P69" s="208"/>
      <c r="Q69" s="208"/>
      <c r="R69" s="61"/>
      <c r="S69" s="61"/>
      <c r="T69" s="61"/>
      <c r="U69" s="61"/>
      <c r="V69" s="61"/>
      <c r="W69" s="41">
        <v>96</v>
      </c>
      <c r="X69" s="41">
        <v>40</v>
      </c>
      <c r="Y69" s="41"/>
      <c r="Z69" s="41"/>
      <c r="AA69" s="41"/>
      <c r="AB69" s="91"/>
      <c r="AC69" s="92"/>
      <c r="AD69" s="91"/>
      <c r="AE69" s="92"/>
      <c r="AF69" s="91"/>
      <c r="AG69" s="92"/>
      <c r="AH69" s="118"/>
      <c r="AI69" s="119"/>
      <c r="AJ69" s="118"/>
      <c r="AK69" s="119"/>
    </row>
    <row r="70" spans="1:37" ht="17.25" customHeight="1" x14ac:dyDescent="0.3">
      <c r="A70" s="229" t="s">
        <v>194</v>
      </c>
      <c r="B70" s="242"/>
      <c r="C70" s="242"/>
      <c r="D70" s="242"/>
      <c r="E70" s="243"/>
      <c r="F70" s="208"/>
      <c r="G70" s="208"/>
      <c r="H70" s="208" t="s">
        <v>130</v>
      </c>
      <c r="I70" s="208"/>
      <c r="J70" s="125">
        <v>114</v>
      </c>
      <c r="K70" s="125"/>
      <c r="L70" s="125">
        <v>60</v>
      </c>
      <c r="M70" s="125"/>
      <c r="N70" s="125"/>
      <c r="O70" s="208"/>
      <c r="P70" s="208"/>
      <c r="Q70" s="208"/>
      <c r="R70" s="61"/>
      <c r="S70" s="61"/>
      <c r="T70" s="61"/>
      <c r="U70" s="61"/>
      <c r="V70" s="61"/>
      <c r="W70" s="41"/>
      <c r="X70" s="41"/>
      <c r="Y70" s="41"/>
      <c r="Z70" s="41"/>
      <c r="AA70" s="41"/>
      <c r="AB70" s="91">
        <v>114</v>
      </c>
      <c r="AC70" s="92"/>
      <c r="AD70" s="91">
        <v>60</v>
      </c>
      <c r="AE70" s="92"/>
      <c r="AF70" s="91"/>
      <c r="AG70" s="92"/>
      <c r="AH70" s="118"/>
      <c r="AI70" s="119"/>
      <c r="AJ70" s="118"/>
      <c r="AK70" s="119"/>
    </row>
    <row r="71" spans="1:37" ht="36.75" customHeight="1" x14ac:dyDescent="0.3">
      <c r="A71" s="136" t="s">
        <v>195</v>
      </c>
      <c r="B71" s="137"/>
      <c r="C71" s="137"/>
      <c r="D71" s="137"/>
      <c r="E71" s="138"/>
      <c r="F71" s="208" t="s">
        <v>77</v>
      </c>
      <c r="G71" s="208"/>
      <c r="H71" s="208" t="s">
        <v>123</v>
      </c>
      <c r="I71" s="208"/>
      <c r="J71" s="125">
        <v>114</v>
      </c>
      <c r="K71" s="125"/>
      <c r="L71" s="125">
        <v>64</v>
      </c>
      <c r="M71" s="125"/>
      <c r="N71" s="125"/>
      <c r="O71" s="208"/>
      <c r="P71" s="208"/>
      <c r="Q71" s="208"/>
      <c r="R71" s="61"/>
      <c r="S71" s="61"/>
      <c r="T71" s="61"/>
      <c r="U71" s="61"/>
      <c r="V71" s="61"/>
      <c r="W71" s="41"/>
      <c r="X71" s="41"/>
      <c r="Y71" s="41">
        <v>56</v>
      </c>
      <c r="Z71" s="41">
        <v>26</v>
      </c>
      <c r="AA71" s="41"/>
      <c r="AB71" s="91">
        <v>58</v>
      </c>
      <c r="AC71" s="92"/>
      <c r="AD71" s="91">
        <v>38</v>
      </c>
      <c r="AE71" s="92"/>
      <c r="AF71" s="91"/>
      <c r="AG71" s="92"/>
      <c r="AH71" s="118"/>
      <c r="AI71" s="119"/>
      <c r="AJ71" s="118"/>
      <c r="AK71" s="119"/>
    </row>
    <row r="72" spans="1:37" s="73" customFormat="1" ht="21.75" customHeight="1" x14ac:dyDescent="0.3">
      <c r="A72" s="136" t="s">
        <v>196</v>
      </c>
      <c r="B72" s="137" t="s">
        <v>196</v>
      </c>
      <c r="C72" s="137"/>
      <c r="D72" s="137"/>
      <c r="E72" s="138"/>
      <c r="F72" s="66"/>
      <c r="G72" s="67"/>
      <c r="H72" s="122" t="s">
        <v>75</v>
      </c>
      <c r="I72" s="361"/>
      <c r="J72" s="209">
        <v>40</v>
      </c>
      <c r="K72" s="210"/>
      <c r="L72" s="88"/>
      <c r="M72" s="90">
        <v>14</v>
      </c>
      <c r="N72" s="89"/>
      <c r="O72" s="66"/>
      <c r="P72" s="70"/>
      <c r="Q72" s="67"/>
      <c r="R72" s="61"/>
      <c r="S72" s="61"/>
      <c r="T72" s="61">
        <v>20</v>
      </c>
      <c r="U72" s="61">
        <v>6</v>
      </c>
      <c r="V72" s="61"/>
      <c r="W72" s="41">
        <v>20</v>
      </c>
      <c r="X72" s="53">
        <v>8</v>
      </c>
      <c r="Y72" s="41"/>
      <c r="Z72" s="41"/>
      <c r="AA72" s="41"/>
      <c r="AB72" s="68"/>
      <c r="AC72" s="71"/>
      <c r="AD72" s="68"/>
      <c r="AE72" s="71"/>
      <c r="AF72" s="91"/>
      <c r="AG72" s="92"/>
      <c r="AH72" s="72"/>
      <c r="AI72" s="69"/>
      <c r="AJ72" s="72"/>
      <c r="AK72" s="69"/>
    </row>
    <row r="73" spans="1:37" s="29" customFormat="1" ht="37.5" customHeight="1" x14ac:dyDescent="0.3">
      <c r="A73" s="136" t="s">
        <v>187</v>
      </c>
      <c r="B73" s="137"/>
      <c r="C73" s="137"/>
      <c r="D73" s="137"/>
      <c r="E73" s="138"/>
      <c r="F73" s="254"/>
      <c r="G73" s="255"/>
      <c r="H73" s="122" t="s">
        <v>74</v>
      </c>
      <c r="I73" s="124"/>
      <c r="J73" s="209">
        <v>76</v>
      </c>
      <c r="K73" s="257"/>
      <c r="L73" s="259">
        <v>52</v>
      </c>
      <c r="M73" s="260"/>
      <c r="N73" s="261"/>
      <c r="O73" s="122"/>
      <c r="P73" s="123"/>
      <c r="Q73" s="124"/>
      <c r="R73" s="61">
        <v>22</v>
      </c>
      <c r="S73" s="61">
        <v>10</v>
      </c>
      <c r="T73" s="61">
        <v>54</v>
      </c>
      <c r="U73" s="61">
        <v>42</v>
      </c>
      <c r="V73" s="61"/>
      <c r="W73" s="57"/>
      <c r="X73" s="57"/>
      <c r="Y73" s="57"/>
      <c r="Z73" s="57"/>
      <c r="AA73" s="41"/>
      <c r="AB73" s="133"/>
      <c r="AC73" s="134"/>
      <c r="AD73" s="133"/>
      <c r="AE73" s="134"/>
      <c r="AF73" s="91"/>
      <c r="AG73" s="92"/>
      <c r="AH73" s="64"/>
      <c r="AI73" s="65"/>
      <c r="AJ73" s="64"/>
      <c r="AK73" s="65"/>
    </row>
    <row r="74" spans="1:37" s="48" customFormat="1" ht="20.25" customHeight="1" x14ac:dyDescent="0.3">
      <c r="A74" s="136" t="s">
        <v>188</v>
      </c>
      <c r="B74" s="252"/>
      <c r="C74" s="252"/>
      <c r="D74" s="252"/>
      <c r="E74" s="253"/>
      <c r="F74" s="122" t="s">
        <v>76</v>
      </c>
      <c r="G74" s="124"/>
      <c r="H74" s="122" t="s">
        <v>76</v>
      </c>
      <c r="I74" s="362"/>
      <c r="J74" s="209">
        <v>78</v>
      </c>
      <c r="K74" s="210"/>
      <c r="L74" s="259">
        <v>68</v>
      </c>
      <c r="M74" s="359"/>
      <c r="N74" s="360"/>
      <c r="O74" s="54"/>
      <c r="P74" s="55"/>
      <c r="Q74" s="56"/>
      <c r="R74" s="61"/>
      <c r="S74" s="61"/>
      <c r="T74" s="61"/>
      <c r="U74" s="61"/>
      <c r="V74" s="61"/>
      <c r="W74" s="41"/>
      <c r="X74" s="53"/>
      <c r="Y74" s="41">
        <v>78</v>
      </c>
      <c r="Z74" s="53">
        <v>68</v>
      </c>
      <c r="AA74" s="41"/>
      <c r="AB74" s="91"/>
      <c r="AC74" s="119"/>
      <c r="AD74" s="91"/>
      <c r="AE74" s="119"/>
      <c r="AF74" s="91"/>
      <c r="AG74" s="92"/>
      <c r="AH74" s="64"/>
      <c r="AI74" s="65"/>
      <c r="AJ74" s="64"/>
      <c r="AK74" s="65"/>
    </row>
    <row r="75" spans="1:37" s="48" customFormat="1" ht="35.25" customHeight="1" x14ac:dyDescent="0.3">
      <c r="A75" s="136" t="s">
        <v>189</v>
      </c>
      <c r="B75" s="252"/>
      <c r="C75" s="252"/>
      <c r="D75" s="252"/>
      <c r="E75" s="253"/>
      <c r="F75" s="122"/>
      <c r="G75" s="210"/>
      <c r="H75" s="122" t="s">
        <v>77</v>
      </c>
      <c r="I75" s="362"/>
      <c r="J75" s="209">
        <v>96</v>
      </c>
      <c r="K75" s="210"/>
      <c r="L75" s="259">
        <v>76</v>
      </c>
      <c r="M75" s="359"/>
      <c r="N75" s="360"/>
      <c r="O75" s="54"/>
      <c r="P75" s="55"/>
      <c r="Q75" s="56"/>
      <c r="R75" s="61"/>
      <c r="S75" s="61"/>
      <c r="T75" s="61"/>
      <c r="U75" s="61"/>
      <c r="V75" s="61"/>
      <c r="W75" s="41"/>
      <c r="X75" s="41"/>
      <c r="Y75" s="41"/>
      <c r="Z75" s="41"/>
      <c r="AA75" s="41"/>
      <c r="AB75" s="91">
        <v>96</v>
      </c>
      <c r="AC75" s="92"/>
      <c r="AD75" s="129">
        <v>76</v>
      </c>
      <c r="AE75" s="130"/>
      <c r="AF75" s="91"/>
      <c r="AG75" s="92"/>
      <c r="AH75" s="64"/>
      <c r="AI75" s="65"/>
      <c r="AJ75" s="64"/>
      <c r="AK75" s="65"/>
    </row>
    <row r="76" spans="1:37" ht="18.75" x14ac:dyDescent="0.3">
      <c r="A76" s="239" t="s">
        <v>39</v>
      </c>
      <c r="B76" s="240"/>
      <c r="C76" s="240"/>
      <c r="D76" s="240"/>
      <c r="E76" s="241"/>
      <c r="F76" s="249" t="s">
        <v>150</v>
      </c>
      <c r="G76" s="249"/>
      <c r="H76" s="208" t="s">
        <v>239</v>
      </c>
      <c r="I76" s="208"/>
      <c r="J76" s="152">
        <f>SUM(J77:K79)</f>
        <v>300</v>
      </c>
      <c r="K76" s="152"/>
      <c r="L76" s="152">
        <f>SUM(L77:N79)</f>
        <v>162</v>
      </c>
      <c r="M76" s="152"/>
      <c r="N76" s="152"/>
      <c r="O76" s="208"/>
      <c r="P76" s="208"/>
      <c r="Q76" s="208"/>
      <c r="R76" s="62">
        <f>SUM(R77:R79)</f>
        <v>0</v>
      </c>
      <c r="S76" s="61"/>
      <c r="T76" s="62">
        <f>SUM(T77:T79)</f>
        <v>0</v>
      </c>
      <c r="U76" s="61"/>
      <c r="V76" s="61"/>
      <c r="W76" s="42">
        <f>SUM(W77:W79)</f>
        <v>0</v>
      </c>
      <c r="X76" s="41"/>
      <c r="Y76" s="42">
        <f>SUM(Y77:Y79)</f>
        <v>100</v>
      </c>
      <c r="Z76" s="42">
        <f>SUM(Z77:Z79)</f>
        <v>24</v>
      </c>
      <c r="AA76" s="41"/>
      <c r="AB76" s="120">
        <f>SUM(AB77:AC79)</f>
        <v>200</v>
      </c>
      <c r="AC76" s="121"/>
      <c r="AD76" s="120">
        <f>SUM(AD77:AE79)</f>
        <v>90</v>
      </c>
      <c r="AE76" s="121"/>
      <c r="AF76" s="91"/>
      <c r="AG76" s="92"/>
      <c r="AH76" s="118"/>
      <c r="AI76" s="119"/>
      <c r="AJ76" s="118"/>
      <c r="AK76" s="119"/>
    </row>
    <row r="77" spans="1:37" ht="20.25" customHeight="1" x14ac:dyDescent="0.3">
      <c r="A77" s="229" t="s">
        <v>109</v>
      </c>
      <c r="B77" s="230"/>
      <c r="C77" s="230"/>
      <c r="D77" s="230"/>
      <c r="E77" s="231"/>
      <c r="F77" s="208"/>
      <c r="G77" s="208"/>
      <c r="H77" s="208" t="s">
        <v>77</v>
      </c>
      <c r="I77" s="208"/>
      <c r="J77" s="125">
        <v>108</v>
      </c>
      <c r="K77" s="125"/>
      <c r="L77" s="125">
        <v>48</v>
      </c>
      <c r="M77" s="125"/>
      <c r="N77" s="125"/>
      <c r="O77" s="208"/>
      <c r="P77" s="208"/>
      <c r="Q77" s="208"/>
      <c r="R77" s="61"/>
      <c r="S77" s="61"/>
      <c r="T77" s="61"/>
      <c r="U77" s="61"/>
      <c r="V77" s="61"/>
      <c r="W77" s="41"/>
      <c r="X77" s="41"/>
      <c r="Y77" s="53">
        <v>54</v>
      </c>
      <c r="Z77" s="53"/>
      <c r="AA77" s="41"/>
      <c r="AB77" s="129">
        <v>54</v>
      </c>
      <c r="AC77" s="130"/>
      <c r="AD77" s="129"/>
      <c r="AE77" s="130"/>
      <c r="AF77" s="91"/>
      <c r="AG77" s="92"/>
      <c r="AH77" s="118"/>
      <c r="AI77" s="119"/>
      <c r="AJ77" s="118"/>
      <c r="AK77" s="119"/>
    </row>
    <row r="78" spans="1:37" ht="31.5" customHeight="1" x14ac:dyDescent="0.3">
      <c r="A78" s="232" t="s">
        <v>110</v>
      </c>
      <c r="B78" s="233"/>
      <c r="C78" s="233"/>
      <c r="D78" s="233"/>
      <c r="E78" s="234"/>
      <c r="F78" s="208" t="s">
        <v>77</v>
      </c>
      <c r="G78" s="208"/>
      <c r="H78" s="208" t="s">
        <v>75</v>
      </c>
      <c r="I78" s="208"/>
      <c r="J78" s="125">
        <v>100</v>
      </c>
      <c r="K78" s="125"/>
      <c r="L78" s="125">
        <v>52</v>
      </c>
      <c r="M78" s="125"/>
      <c r="N78" s="125"/>
      <c r="O78" s="208"/>
      <c r="P78" s="208"/>
      <c r="Q78" s="208"/>
      <c r="R78" s="61"/>
      <c r="S78" s="61"/>
      <c r="T78" s="61"/>
      <c r="U78" s="61"/>
      <c r="V78" s="61"/>
      <c r="W78" s="41"/>
      <c r="X78" s="41"/>
      <c r="Y78" s="41">
        <v>46</v>
      </c>
      <c r="Z78" s="53">
        <v>24</v>
      </c>
      <c r="AA78" s="41"/>
      <c r="AB78" s="129">
        <v>54</v>
      </c>
      <c r="AC78" s="130"/>
      <c r="AD78" s="129">
        <v>28</v>
      </c>
      <c r="AE78" s="130"/>
      <c r="AF78" s="91"/>
      <c r="AG78" s="92"/>
      <c r="AH78" s="118"/>
      <c r="AI78" s="119"/>
      <c r="AJ78" s="118"/>
      <c r="AK78" s="119"/>
    </row>
    <row r="79" spans="1:37" ht="36" customHeight="1" x14ac:dyDescent="0.3">
      <c r="A79" s="235" t="s">
        <v>131</v>
      </c>
      <c r="B79" s="230"/>
      <c r="C79" s="230"/>
      <c r="D79" s="230"/>
      <c r="E79" s="231"/>
      <c r="F79" s="208"/>
      <c r="G79" s="208"/>
      <c r="H79" s="262" t="s">
        <v>77</v>
      </c>
      <c r="I79" s="263"/>
      <c r="J79" s="125">
        <v>92</v>
      </c>
      <c r="K79" s="125"/>
      <c r="L79" s="125">
        <v>62</v>
      </c>
      <c r="M79" s="125"/>
      <c r="N79" s="125"/>
      <c r="O79" s="208"/>
      <c r="P79" s="208"/>
      <c r="Q79" s="208"/>
      <c r="R79" s="61"/>
      <c r="S79" s="61"/>
      <c r="T79" s="61"/>
      <c r="U79" s="61"/>
      <c r="V79" s="61"/>
      <c r="W79" s="41"/>
      <c r="X79" s="41"/>
      <c r="Y79" s="41"/>
      <c r="Z79" s="41"/>
      <c r="AA79" s="41"/>
      <c r="AB79" s="91">
        <v>92</v>
      </c>
      <c r="AC79" s="92"/>
      <c r="AD79" s="91">
        <v>62</v>
      </c>
      <c r="AE79" s="92"/>
      <c r="AF79" s="91"/>
      <c r="AG79" s="92"/>
      <c r="AH79" s="118"/>
      <c r="AI79" s="119"/>
      <c r="AJ79" s="118"/>
      <c r="AK79" s="119"/>
    </row>
    <row r="80" spans="1:37" ht="59.25" customHeight="1" x14ac:dyDescent="0.3">
      <c r="A80" s="225" t="s">
        <v>26</v>
      </c>
      <c r="B80" s="226"/>
      <c r="C80" s="226"/>
      <c r="D80" s="226"/>
      <c r="E80" s="227"/>
      <c r="F80" s="247" t="s">
        <v>168</v>
      </c>
      <c r="G80" s="248"/>
      <c r="H80" s="125">
        <v>37</v>
      </c>
      <c r="I80" s="125"/>
      <c r="J80" s="152">
        <f>J76+J64+J50</f>
        <v>2668</v>
      </c>
      <c r="K80" s="152"/>
      <c r="L80" s="152">
        <f>L76+L64+L50</f>
        <v>1328</v>
      </c>
      <c r="M80" s="152"/>
      <c r="N80" s="152"/>
      <c r="O80" s="125"/>
      <c r="P80" s="125"/>
      <c r="Q80" s="125"/>
      <c r="R80" s="62">
        <f>R76+R64+R50</f>
        <v>296</v>
      </c>
      <c r="S80" s="61">
        <f>SUM(S76+S64+S50)</f>
        <v>108</v>
      </c>
      <c r="T80" s="62">
        <f>T76+T64+T50</f>
        <v>732</v>
      </c>
      <c r="U80" s="61">
        <f>SUM(U76+U64+U50)</f>
        <v>404</v>
      </c>
      <c r="V80" s="61">
        <f>V50</f>
        <v>20</v>
      </c>
      <c r="W80" s="42">
        <f>W76+W64+W50</f>
        <v>468</v>
      </c>
      <c r="X80" s="41">
        <f>SUM(X76+X64+X50)</f>
        <v>288</v>
      </c>
      <c r="Y80" s="42">
        <f>Y76+Y64+Y50</f>
        <v>488</v>
      </c>
      <c r="Z80" s="41">
        <f>SUM(Z76+Z64+Z50)</f>
        <v>248</v>
      </c>
      <c r="AA80" s="41">
        <f>AA64</f>
        <v>20</v>
      </c>
      <c r="AB80" s="120">
        <f>AB64+AB50+AB76</f>
        <v>684</v>
      </c>
      <c r="AC80" s="121"/>
      <c r="AD80" s="91">
        <f>SUM(AD76+AD64+AD50)</f>
        <v>430</v>
      </c>
      <c r="AE80" s="92"/>
      <c r="AF80" s="91">
        <f>AF64</f>
        <v>20</v>
      </c>
      <c r="AG80" s="92"/>
      <c r="AH80" s="118"/>
      <c r="AI80" s="119"/>
      <c r="AJ80" s="118"/>
      <c r="AK80" s="119"/>
    </row>
    <row r="81" spans="1:37" ht="18.75" x14ac:dyDescent="0.3">
      <c r="A81" s="149"/>
      <c r="B81" s="150"/>
      <c r="C81" s="150"/>
      <c r="D81" s="150"/>
      <c r="E81" s="151"/>
      <c r="F81" s="208"/>
      <c r="G81" s="208"/>
      <c r="H81" s="125"/>
      <c r="I81" s="125"/>
      <c r="J81" s="152"/>
      <c r="K81" s="152"/>
      <c r="L81" s="152"/>
      <c r="M81" s="152"/>
      <c r="N81" s="152"/>
      <c r="O81" s="125"/>
      <c r="P81" s="125"/>
      <c r="Q81" s="125"/>
      <c r="R81" s="61"/>
      <c r="S81" s="61"/>
      <c r="T81" s="61"/>
      <c r="U81" s="61"/>
      <c r="V81" s="61"/>
      <c r="W81" s="41"/>
      <c r="X81" s="41"/>
      <c r="Y81" s="41"/>
      <c r="Z81" s="41"/>
      <c r="AA81" s="41"/>
      <c r="AB81" s="91"/>
      <c r="AC81" s="92"/>
      <c r="AD81" s="91"/>
      <c r="AE81" s="92"/>
      <c r="AF81" s="91"/>
      <c r="AG81" s="92"/>
      <c r="AH81" s="118"/>
      <c r="AI81" s="119"/>
      <c r="AJ81" s="118"/>
      <c r="AK81" s="119"/>
    </row>
    <row r="82" spans="1:37" ht="63.75" customHeight="1" x14ac:dyDescent="0.3">
      <c r="A82" s="225" t="s">
        <v>40</v>
      </c>
      <c r="B82" s="226"/>
      <c r="C82" s="226"/>
      <c r="D82" s="226"/>
      <c r="E82" s="227"/>
      <c r="F82" s="283" t="s">
        <v>169</v>
      </c>
      <c r="G82" s="284"/>
      <c r="H82" s="125">
        <v>66</v>
      </c>
      <c r="I82" s="125"/>
      <c r="J82" s="152">
        <f>J80+J48</f>
        <v>2668</v>
      </c>
      <c r="K82" s="152"/>
      <c r="L82" s="152" t="s">
        <v>97</v>
      </c>
      <c r="M82" s="152"/>
      <c r="N82" s="152"/>
      <c r="O82" s="125"/>
      <c r="P82" s="125"/>
      <c r="Q82" s="125"/>
      <c r="R82" s="62">
        <f>R80+R48</f>
        <v>338</v>
      </c>
      <c r="S82" s="61">
        <f>S80+S48</f>
        <v>112</v>
      </c>
      <c r="T82" s="62">
        <f>T80+T48</f>
        <v>854</v>
      </c>
      <c r="U82" s="61">
        <f>SUM(U80+U48)</f>
        <v>432</v>
      </c>
      <c r="V82" s="61">
        <f>V80</f>
        <v>20</v>
      </c>
      <c r="W82" s="42">
        <f>W80+W48</f>
        <v>494</v>
      </c>
      <c r="X82" s="41">
        <f>SUM(X80+X48)</f>
        <v>288</v>
      </c>
      <c r="Y82" s="42">
        <f>Y80+Y48</f>
        <v>514</v>
      </c>
      <c r="Z82" s="41">
        <f>SUM(Z80+Z48)</f>
        <v>248</v>
      </c>
      <c r="AA82" s="41">
        <f>AA80</f>
        <v>20</v>
      </c>
      <c r="AB82" s="120">
        <f>AB80+AB48</f>
        <v>722</v>
      </c>
      <c r="AC82" s="121"/>
      <c r="AD82" s="91">
        <f>SUM(AD80+AD48)</f>
        <v>430</v>
      </c>
      <c r="AE82" s="92"/>
      <c r="AF82" s="91">
        <f>AF80</f>
        <v>20</v>
      </c>
      <c r="AG82" s="92"/>
      <c r="AH82" s="118"/>
      <c r="AI82" s="119"/>
      <c r="AJ82" s="118"/>
      <c r="AK82" s="119"/>
    </row>
    <row r="83" spans="1:37" ht="32.25" customHeight="1" x14ac:dyDescent="0.3">
      <c r="A83" s="149" t="s">
        <v>213</v>
      </c>
      <c r="B83" s="150"/>
      <c r="C83" s="150"/>
      <c r="D83" s="150"/>
      <c r="E83" s="151"/>
      <c r="F83" s="208"/>
      <c r="G83" s="208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86">
        <f>R82/10.5</f>
        <v>32.19047619047619</v>
      </c>
      <c r="S83" s="61"/>
      <c r="T83" s="87">
        <f>T82/22.5</f>
        <v>37.955555555555556</v>
      </c>
      <c r="U83" s="61"/>
      <c r="V83" s="61"/>
      <c r="W83" s="85">
        <f>W82/13</f>
        <v>38</v>
      </c>
      <c r="X83" s="41"/>
      <c r="Y83" s="85">
        <f>Y82/13.5</f>
        <v>38.074074074074076</v>
      </c>
      <c r="Z83" s="41"/>
      <c r="AA83" s="41"/>
      <c r="AB83" s="131">
        <f>AB82/19</f>
        <v>38</v>
      </c>
      <c r="AC83" s="132"/>
      <c r="AD83" s="91"/>
      <c r="AE83" s="92"/>
      <c r="AF83" s="91"/>
      <c r="AG83" s="92"/>
      <c r="AH83" s="118"/>
      <c r="AI83" s="119"/>
      <c r="AJ83" s="118"/>
      <c r="AK83" s="119"/>
    </row>
    <row r="84" spans="1:37" ht="18.75" x14ac:dyDescent="0.3">
      <c r="A84" s="149" t="s">
        <v>214</v>
      </c>
      <c r="B84" s="150"/>
      <c r="C84" s="150"/>
      <c r="D84" s="150"/>
      <c r="E84" s="151"/>
      <c r="F84" s="208"/>
      <c r="G84" s="208"/>
      <c r="H84" s="125"/>
      <c r="I84" s="125"/>
      <c r="J84" s="152">
        <v>238</v>
      </c>
      <c r="K84" s="152"/>
      <c r="L84" s="125"/>
      <c r="M84" s="125"/>
      <c r="N84" s="125"/>
      <c r="O84" s="125"/>
      <c r="P84" s="125"/>
      <c r="Q84" s="125"/>
      <c r="R84" s="61">
        <v>21</v>
      </c>
      <c r="S84" s="61"/>
      <c r="T84" s="61">
        <v>45</v>
      </c>
      <c r="U84" s="61"/>
      <c r="V84" s="61"/>
      <c r="W84" s="41">
        <v>26</v>
      </c>
      <c r="X84" s="41"/>
      <c r="Y84" s="41">
        <v>27</v>
      </c>
      <c r="Z84" s="41"/>
      <c r="AA84" s="41"/>
      <c r="AB84" s="91">
        <v>38</v>
      </c>
      <c r="AC84" s="92"/>
      <c r="AD84" s="91"/>
      <c r="AE84" s="92"/>
      <c r="AF84" s="91"/>
      <c r="AG84" s="92"/>
      <c r="AH84" s="118"/>
      <c r="AI84" s="119"/>
      <c r="AJ84" s="118"/>
      <c r="AK84" s="119"/>
    </row>
    <row r="85" spans="1:37" ht="18.75" x14ac:dyDescent="0.3">
      <c r="A85" s="136" t="s">
        <v>215</v>
      </c>
      <c r="B85" s="137"/>
      <c r="C85" s="137"/>
      <c r="D85" s="137"/>
      <c r="E85" s="138"/>
      <c r="F85" s="208"/>
      <c r="G85" s="208"/>
      <c r="H85" s="125"/>
      <c r="I85" s="125"/>
      <c r="J85" s="125">
        <v>6</v>
      </c>
      <c r="K85" s="125"/>
      <c r="L85" s="125"/>
      <c r="M85" s="125"/>
      <c r="N85" s="125"/>
      <c r="O85" s="125"/>
      <c r="P85" s="125"/>
      <c r="Q85" s="125"/>
      <c r="R85" s="61"/>
      <c r="S85" s="61"/>
      <c r="T85" s="61"/>
      <c r="U85" s="61"/>
      <c r="V85" s="61"/>
      <c r="W85" s="41"/>
      <c r="X85" s="41"/>
      <c r="Y85" s="41"/>
      <c r="Z85" s="41"/>
      <c r="AA85" s="41"/>
      <c r="AB85" s="91"/>
      <c r="AC85" s="92"/>
      <c r="AD85" s="91"/>
      <c r="AE85" s="92"/>
      <c r="AF85" s="91"/>
      <c r="AG85" s="92"/>
      <c r="AH85" s="118"/>
      <c r="AI85" s="119"/>
      <c r="AJ85" s="118"/>
      <c r="AK85" s="119"/>
    </row>
    <row r="86" spans="1:37" ht="18.75" x14ac:dyDescent="0.3">
      <c r="A86" s="136" t="s">
        <v>216</v>
      </c>
      <c r="B86" s="137"/>
      <c r="C86" s="137"/>
      <c r="D86" s="137"/>
      <c r="E86" s="138"/>
      <c r="F86" s="125"/>
      <c r="G86" s="125"/>
      <c r="H86" s="125"/>
      <c r="I86" s="125"/>
      <c r="J86" s="125">
        <v>20</v>
      </c>
      <c r="K86" s="125"/>
      <c r="L86" s="125"/>
      <c r="M86" s="125"/>
      <c r="N86" s="125"/>
      <c r="O86" s="125"/>
      <c r="P86" s="125"/>
      <c r="Q86" s="125"/>
      <c r="R86" s="61"/>
      <c r="S86" s="61"/>
      <c r="T86" s="61">
        <v>20</v>
      </c>
      <c r="U86" s="61"/>
      <c r="V86" s="61"/>
      <c r="W86" s="41"/>
      <c r="X86" s="41"/>
      <c r="Y86" s="41"/>
      <c r="Z86" s="41"/>
      <c r="AA86" s="41"/>
      <c r="AB86" s="91"/>
      <c r="AC86" s="92"/>
      <c r="AD86" s="91"/>
      <c r="AE86" s="92"/>
      <c r="AF86" s="91"/>
      <c r="AG86" s="92"/>
      <c r="AH86" s="118"/>
      <c r="AI86" s="119"/>
      <c r="AJ86" s="118"/>
      <c r="AK86" s="119"/>
    </row>
    <row r="87" spans="1:37" ht="18.75" x14ac:dyDescent="0.3">
      <c r="A87" s="136" t="s">
        <v>217</v>
      </c>
      <c r="B87" s="137"/>
      <c r="C87" s="137"/>
      <c r="D87" s="137"/>
      <c r="E87" s="138"/>
      <c r="F87" s="125"/>
      <c r="G87" s="125"/>
      <c r="H87" s="125"/>
      <c r="I87" s="125"/>
      <c r="J87" s="125">
        <v>6</v>
      </c>
      <c r="K87" s="125"/>
      <c r="L87" s="125"/>
      <c r="M87" s="125"/>
      <c r="N87" s="125"/>
      <c r="O87" s="125"/>
      <c r="P87" s="125"/>
      <c r="Q87" s="125"/>
      <c r="R87" s="61"/>
      <c r="S87" s="61"/>
      <c r="T87" s="61"/>
      <c r="U87" s="61"/>
      <c r="V87" s="61"/>
      <c r="W87" s="41"/>
      <c r="X87" s="41"/>
      <c r="Y87" s="41"/>
      <c r="Z87" s="41"/>
      <c r="AA87" s="41"/>
      <c r="AB87" s="91">
        <v>6</v>
      </c>
      <c r="AC87" s="92"/>
      <c r="AD87" s="91"/>
      <c r="AE87" s="92"/>
      <c r="AF87" s="91"/>
      <c r="AG87" s="92"/>
      <c r="AH87" s="118"/>
      <c r="AI87" s="119"/>
      <c r="AJ87" s="118"/>
      <c r="AK87" s="119"/>
    </row>
    <row r="88" spans="1:37" ht="18.75" x14ac:dyDescent="0.3">
      <c r="A88" s="149" t="s">
        <v>218</v>
      </c>
      <c r="B88" s="150"/>
      <c r="C88" s="150"/>
      <c r="D88" s="150"/>
      <c r="E88" s="151"/>
      <c r="F88" s="125"/>
      <c r="G88" s="125"/>
      <c r="H88" s="125"/>
      <c r="I88" s="125"/>
      <c r="J88" s="152">
        <v>238</v>
      </c>
      <c r="K88" s="152"/>
      <c r="L88" s="125"/>
      <c r="M88" s="125"/>
      <c r="N88" s="125"/>
      <c r="O88" s="125"/>
      <c r="P88" s="125"/>
      <c r="Q88" s="125"/>
      <c r="R88" s="61">
        <v>21</v>
      </c>
      <c r="S88" s="61"/>
      <c r="T88" s="61">
        <v>45</v>
      </c>
      <c r="U88" s="61"/>
      <c r="V88" s="61"/>
      <c r="W88" s="41">
        <v>26</v>
      </c>
      <c r="X88" s="41"/>
      <c r="Y88" s="41">
        <v>27</v>
      </c>
      <c r="Z88" s="41"/>
      <c r="AA88" s="41"/>
      <c r="AB88" s="91">
        <v>38</v>
      </c>
      <c r="AC88" s="92"/>
      <c r="AD88" s="91"/>
      <c r="AE88" s="92"/>
      <c r="AF88" s="91"/>
      <c r="AG88" s="92"/>
      <c r="AH88" s="118"/>
      <c r="AI88" s="119"/>
      <c r="AJ88" s="118"/>
      <c r="AK88" s="119"/>
    </row>
    <row r="89" spans="1:37" ht="18.75" x14ac:dyDescent="0.3">
      <c r="A89" s="58"/>
      <c r="B89" s="58"/>
      <c r="C89" s="58"/>
      <c r="D89" s="58"/>
      <c r="E89" s="58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5"/>
      <c r="AE89" s="45"/>
      <c r="AF89" s="45"/>
      <c r="AG89" s="45"/>
    </row>
    <row r="90" spans="1:37" ht="15.75" x14ac:dyDescent="0.25">
      <c r="A90" s="58"/>
      <c r="B90" s="58"/>
      <c r="C90" s="58"/>
      <c r="D90" s="58"/>
      <c r="E90" s="58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</row>
    <row r="91" spans="1:37" ht="15.75" x14ac:dyDescent="0.25">
      <c r="A91" s="58"/>
      <c r="B91" s="58"/>
      <c r="C91" s="58"/>
      <c r="D91" s="58"/>
      <c r="E91" s="58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</row>
    <row r="92" spans="1:37" x14ac:dyDescent="0.25">
      <c r="A92" s="267" t="s">
        <v>47</v>
      </c>
      <c r="B92" s="267"/>
      <c r="C92" s="267"/>
      <c r="D92" s="267"/>
      <c r="E92" s="267"/>
      <c r="F92" s="267"/>
      <c r="G92" s="267"/>
      <c r="H92" s="267"/>
      <c r="I92" s="267"/>
      <c r="K92" s="45"/>
      <c r="L92" s="45"/>
      <c r="M92" s="268" t="s">
        <v>57</v>
      </c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45"/>
      <c r="Y92" s="45"/>
      <c r="Z92" s="45"/>
      <c r="AA92" s="45"/>
    </row>
    <row r="93" spans="1:37" ht="38.25" customHeight="1" x14ac:dyDescent="0.3">
      <c r="A93" s="264" t="s">
        <v>230</v>
      </c>
      <c r="B93" s="265"/>
      <c r="C93" s="266"/>
      <c r="D93" s="285" t="s">
        <v>48</v>
      </c>
      <c r="E93" s="285"/>
      <c r="F93" s="273" t="s">
        <v>219</v>
      </c>
      <c r="G93" s="274"/>
      <c r="H93" s="289" t="s">
        <v>52</v>
      </c>
      <c r="I93" s="274"/>
      <c r="J93" s="14"/>
      <c r="K93" s="44"/>
      <c r="L93" s="269" t="s">
        <v>58</v>
      </c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1"/>
      <c r="X93" s="45"/>
      <c r="Y93" s="45"/>
      <c r="Z93" s="45"/>
      <c r="AA93" s="45"/>
    </row>
    <row r="94" spans="1:37" ht="18.75" x14ac:dyDescent="0.3">
      <c r="A94" s="286" t="s">
        <v>111</v>
      </c>
      <c r="B94" s="287"/>
      <c r="C94" s="288"/>
      <c r="D94" s="275"/>
      <c r="E94" s="275"/>
      <c r="F94" s="275">
        <v>22</v>
      </c>
      <c r="G94" s="275"/>
      <c r="H94" s="275"/>
      <c r="I94" s="275"/>
      <c r="J94" s="14"/>
      <c r="K94" s="14"/>
      <c r="L94" s="305" t="s">
        <v>79</v>
      </c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</row>
    <row r="95" spans="1:37" s="13" customFormat="1" ht="39.75" customHeight="1" x14ac:dyDescent="0.3">
      <c r="A95" s="15" t="s">
        <v>227</v>
      </c>
      <c r="B95" s="16"/>
      <c r="C95" s="17"/>
      <c r="D95" s="272" t="s">
        <v>21</v>
      </c>
      <c r="E95" s="272"/>
      <c r="F95" s="276" t="s">
        <v>231</v>
      </c>
      <c r="G95" s="276"/>
      <c r="H95" s="276" t="s">
        <v>232</v>
      </c>
      <c r="I95" s="276"/>
      <c r="J95" s="14"/>
      <c r="K95" s="14"/>
      <c r="L95" s="305" t="s">
        <v>80</v>
      </c>
      <c r="M95" s="305"/>
      <c r="N95" s="305"/>
      <c r="O95" s="305"/>
      <c r="P95" s="305"/>
      <c r="Q95" s="305"/>
      <c r="R95" s="308"/>
      <c r="S95" s="308"/>
      <c r="T95" s="308"/>
      <c r="U95" s="308"/>
      <c r="V95" s="308"/>
      <c r="W95" s="309"/>
    </row>
    <row r="96" spans="1:37" ht="41.25" customHeight="1" x14ac:dyDescent="0.3">
      <c r="A96" s="277" t="s">
        <v>224</v>
      </c>
      <c r="B96" s="278"/>
      <c r="C96" s="278"/>
      <c r="D96" s="282" t="s">
        <v>21</v>
      </c>
      <c r="E96" s="282"/>
      <c r="F96" s="272">
        <v>6</v>
      </c>
      <c r="G96" s="272"/>
      <c r="H96" s="272">
        <v>6</v>
      </c>
      <c r="I96" s="272"/>
      <c r="J96" s="14"/>
      <c r="K96" s="14"/>
      <c r="L96" s="305" t="s">
        <v>81</v>
      </c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</row>
    <row r="97" spans="1:23" s="13" customFormat="1" ht="43.5" customHeight="1" x14ac:dyDescent="0.3">
      <c r="A97" s="278" t="s">
        <v>226</v>
      </c>
      <c r="B97" s="278"/>
      <c r="C97" s="278"/>
      <c r="D97" s="272" t="s">
        <v>21</v>
      </c>
      <c r="E97" s="272"/>
      <c r="F97" s="272">
        <v>2</v>
      </c>
      <c r="G97" s="272"/>
      <c r="H97" s="272">
        <v>6</v>
      </c>
      <c r="I97" s="272"/>
      <c r="J97" s="14"/>
      <c r="K97" s="14"/>
      <c r="L97" s="305" t="s">
        <v>82</v>
      </c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</row>
    <row r="98" spans="1:23" ht="38.25" customHeight="1" x14ac:dyDescent="0.3">
      <c r="A98" s="279" t="s">
        <v>225</v>
      </c>
      <c r="B98" s="280"/>
      <c r="C98" s="281"/>
      <c r="D98" s="272" t="s">
        <v>20</v>
      </c>
      <c r="E98" s="272"/>
      <c r="F98" s="272">
        <v>8</v>
      </c>
      <c r="G98" s="272"/>
      <c r="H98" s="272">
        <v>3</v>
      </c>
      <c r="I98" s="272"/>
      <c r="J98" s="14"/>
      <c r="K98" s="14"/>
      <c r="L98" s="305" t="s">
        <v>83</v>
      </c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</row>
    <row r="99" spans="1:23" ht="35.25" customHeight="1" x14ac:dyDescent="0.3">
      <c r="A99" s="76"/>
      <c r="B99" s="77"/>
      <c r="C99" s="78"/>
      <c r="D99" s="76"/>
      <c r="E99" s="78"/>
      <c r="F99" s="76"/>
      <c r="G99" s="78"/>
      <c r="H99" s="76"/>
      <c r="I99" s="78"/>
      <c r="J99" s="14"/>
      <c r="K99" s="14"/>
      <c r="L99" s="305" t="s">
        <v>134</v>
      </c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</row>
    <row r="100" spans="1:23" ht="37.5" customHeight="1" x14ac:dyDescent="0.3">
      <c r="A100" s="297" t="s">
        <v>49</v>
      </c>
      <c r="B100" s="298"/>
      <c r="C100" s="299"/>
      <c r="D100" s="275"/>
      <c r="E100" s="275"/>
      <c r="F100" s="275">
        <f>F101+F102</f>
        <v>12</v>
      </c>
      <c r="G100" s="275"/>
      <c r="H100" s="272"/>
      <c r="I100" s="272"/>
      <c r="J100" s="14"/>
      <c r="K100" s="14"/>
      <c r="L100" s="305" t="s">
        <v>135</v>
      </c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</row>
    <row r="101" spans="1:23" ht="18.75" x14ac:dyDescent="0.3">
      <c r="A101" s="300" t="s">
        <v>50</v>
      </c>
      <c r="B101" s="301"/>
      <c r="C101" s="302"/>
      <c r="D101" s="282" t="s">
        <v>22</v>
      </c>
      <c r="E101" s="282"/>
      <c r="F101" s="282">
        <v>8</v>
      </c>
      <c r="G101" s="282"/>
      <c r="H101" s="282">
        <v>8</v>
      </c>
      <c r="I101" s="282"/>
      <c r="J101" s="14"/>
      <c r="K101" s="14"/>
      <c r="L101" s="305" t="s">
        <v>136</v>
      </c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</row>
    <row r="102" spans="1:23" ht="18.75" x14ac:dyDescent="0.3">
      <c r="A102" s="18" t="s">
        <v>51</v>
      </c>
      <c r="B102" s="19"/>
      <c r="C102" s="19"/>
      <c r="D102" s="272" t="s">
        <v>22</v>
      </c>
      <c r="E102" s="272"/>
      <c r="F102" s="272">
        <v>4</v>
      </c>
      <c r="G102" s="272"/>
      <c r="H102" s="272">
        <v>8</v>
      </c>
      <c r="I102" s="272"/>
      <c r="J102" s="14"/>
      <c r="K102" s="14"/>
      <c r="L102" s="305" t="s">
        <v>137</v>
      </c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</row>
    <row r="103" spans="1:23" ht="18.75" x14ac:dyDescent="0.3">
      <c r="A103" s="294" t="s">
        <v>26</v>
      </c>
      <c r="B103" s="295"/>
      <c r="C103" s="295"/>
      <c r="D103" s="295"/>
      <c r="E103" s="296"/>
      <c r="F103" s="292">
        <f>F100+F94</f>
        <v>34</v>
      </c>
      <c r="G103" s="293"/>
      <c r="H103" s="292"/>
      <c r="I103" s="293"/>
      <c r="J103" s="14"/>
      <c r="K103" s="14"/>
      <c r="L103" s="305" t="s">
        <v>138</v>
      </c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</row>
    <row r="104" spans="1:23" ht="19.5" thickBot="1" x14ac:dyDescent="0.35">
      <c r="A104" s="303"/>
      <c r="B104" s="303"/>
      <c r="C104" s="303"/>
      <c r="D104" s="303"/>
      <c r="E104" s="303"/>
      <c r="F104" s="303"/>
      <c r="G104" s="303"/>
      <c r="H104" s="303"/>
      <c r="I104" s="303"/>
      <c r="J104" s="14"/>
      <c r="K104" s="14"/>
      <c r="L104" s="305" t="s">
        <v>139</v>
      </c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</row>
    <row r="105" spans="1:23" ht="22.5" customHeight="1" x14ac:dyDescent="0.3">
      <c r="A105" s="290" t="s">
        <v>53</v>
      </c>
      <c r="B105" s="290"/>
      <c r="C105" s="290"/>
      <c r="D105" s="290"/>
      <c r="E105" s="290"/>
      <c r="F105" s="290"/>
      <c r="G105" s="290"/>
      <c r="H105" s="290"/>
      <c r="I105" s="291"/>
      <c r="J105" s="14"/>
      <c r="K105" s="14"/>
      <c r="L105" s="305" t="s">
        <v>140</v>
      </c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</row>
    <row r="106" spans="1:23" ht="18.75" customHeight="1" x14ac:dyDescent="0.3">
      <c r="A106" s="314" t="s">
        <v>54</v>
      </c>
      <c r="B106" s="315"/>
      <c r="C106" s="316"/>
      <c r="D106" s="304" t="s">
        <v>220</v>
      </c>
      <c r="E106" s="304"/>
      <c r="F106" s="304"/>
      <c r="G106" s="304"/>
      <c r="H106" s="304"/>
      <c r="I106" s="304"/>
      <c r="J106" s="14"/>
      <c r="K106" s="14"/>
      <c r="L106" s="305" t="s">
        <v>141</v>
      </c>
      <c r="M106" s="305"/>
      <c r="N106" s="305"/>
      <c r="O106" s="305"/>
      <c r="P106" s="305"/>
      <c r="Q106" s="305"/>
      <c r="R106" s="363"/>
      <c r="S106" s="363"/>
      <c r="T106" s="363"/>
      <c r="U106" s="363"/>
      <c r="V106" s="363"/>
      <c r="W106" s="364"/>
    </row>
    <row r="107" spans="1:23" s="13" customFormat="1" ht="33.75" customHeight="1" x14ac:dyDescent="0.3">
      <c r="A107" s="317"/>
      <c r="B107" s="318"/>
      <c r="C107" s="319"/>
      <c r="D107" s="304"/>
      <c r="E107" s="304"/>
      <c r="F107" s="304"/>
      <c r="G107" s="304"/>
      <c r="H107" s="304"/>
      <c r="I107" s="304"/>
      <c r="J107" s="14"/>
      <c r="K107" s="14"/>
      <c r="L107" s="313" t="s">
        <v>142</v>
      </c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309"/>
    </row>
    <row r="108" spans="1:23" ht="74.25" customHeight="1" x14ac:dyDescent="0.3">
      <c r="A108" s="320" t="s">
        <v>132</v>
      </c>
      <c r="B108" s="308"/>
      <c r="C108" s="309"/>
      <c r="D108" s="321" t="s">
        <v>133</v>
      </c>
      <c r="E108" s="322"/>
      <c r="F108" s="322"/>
      <c r="G108" s="322"/>
      <c r="H108" s="322"/>
      <c r="I108" s="323"/>
      <c r="J108" s="20"/>
      <c r="K108" s="14"/>
      <c r="L108" s="343" t="s">
        <v>143</v>
      </c>
      <c r="M108" s="305"/>
      <c r="N108" s="305"/>
      <c r="O108" s="305"/>
      <c r="P108" s="305"/>
      <c r="Q108" s="305"/>
      <c r="R108" s="308"/>
      <c r="S108" s="308"/>
      <c r="T108" s="308"/>
      <c r="U108" s="308"/>
      <c r="V108" s="308"/>
      <c r="W108" s="309"/>
    </row>
    <row r="109" spans="1:23" ht="27" customHeight="1" x14ac:dyDescent="0.3">
      <c r="A109" s="307"/>
      <c r="B109" s="308"/>
      <c r="C109" s="309"/>
      <c r="D109" s="337"/>
      <c r="E109" s="338"/>
      <c r="F109" s="338"/>
      <c r="G109" s="338"/>
      <c r="H109" s="338"/>
      <c r="I109" s="339"/>
      <c r="J109" s="14"/>
      <c r="K109" s="14"/>
      <c r="L109" s="305" t="s">
        <v>144</v>
      </c>
      <c r="M109" s="305"/>
      <c r="N109" s="305"/>
      <c r="O109" s="305"/>
      <c r="P109" s="305"/>
      <c r="Q109" s="305"/>
      <c r="R109" s="308"/>
      <c r="S109" s="308"/>
      <c r="T109" s="308"/>
      <c r="U109" s="308"/>
      <c r="V109" s="308"/>
      <c r="W109" s="309"/>
    </row>
    <row r="110" spans="1:23" s="13" customFormat="1" ht="26.25" customHeight="1" x14ac:dyDescent="0.3">
      <c r="A110" s="307"/>
      <c r="B110" s="308"/>
      <c r="C110" s="309"/>
      <c r="D110" s="310"/>
      <c r="E110" s="311"/>
      <c r="F110" s="311"/>
      <c r="G110" s="311"/>
      <c r="H110" s="311"/>
      <c r="I110" s="312"/>
      <c r="J110" s="14"/>
      <c r="K110" s="14"/>
      <c r="L110" s="305" t="s">
        <v>145</v>
      </c>
      <c r="M110" s="305"/>
      <c r="N110" s="305"/>
      <c r="O110" s="305"/>
      <c r="P110" s="305"/>
      <c r="Q110" s="305"/>
      <c r="R110" s="348"/>
      <c r="S110" s="348"/>
      <c r="T110" s="348"/>
      <c r="U110" s="348"/>
      <c r="V110" s="348"/>
      <c r="W110" s="349"/>
    </row>
    <row r="111" spans="1:23" s="13" customFormat="1" ht="26.25" customHeight="1" x14ac:dyDescent="0.3">
      <c r="A111" s="307"/>
      <c r="B111" s="308"/>
      <c r="C111" s="308"/>
      <c r="D111" s="311"/>
      <c r="E111" s="311"/>
      <c r="F111" s="311"/>
      <c r="G111" s="311"/>
      <c r="H111" s="311"/>
      <c r="I111" s="312"/>
      <c r="J111" s="14"/>
      <c r="K111" s="14"/>
      <c r="L111" s="313" t="s">
        <v>84</v>
      </c>
      <c r="M111" s="308"/>
      <c r="N111" s="308"/>
      <c r="O111" s="308"/>
      <c r="P111" s="308"/>
      <c r="Q111" s="308"/>
      <c r="R111" s="311"/>
      <c r="S111" s="311"/>
      <c r="T111" s="311"/>
      <c r="U111" s="311"/>
      <c r="V111" s="311"/>
      <c r="W111" s="312"/>
    </row>
    <row r="112" spans="1:23" s="13" customFormat="1" ht="39" customHeight="1" x14ac:dyDescent="0.3">
      <c r="A112" s="307"/>
      <c r="B112" s="308"/>
      <c r="C112" s="308"/>
      <c r="D112" s="311"/>
      <c r="E112" s="311"/>
      <c r="F112" s="311"/>
      <c r="G112" s="311"/>
      <c r="H112" s="311"/>
      <c r="I112" s="312"/>
      <c r="J112" s="14"/>
      <c r="K112" s="14"/>
      <c r="L112" s="307" t="s">
        <v>146</v>
      </c>
      <c r="M112" s="308"/>
      <c r="N112" s="308"/>
      <c r="O112" s="308"/>
      <c r="P112" s="308"/>
      <c r="Q112" s="308"/>
      <c r="R112" s="351"/>
      <c r="S112" s="351"/>
      <c r="T112" s="351"/>
      <c r="U112" s="351"/>
      <c r="V112" s="351"/>
      <c r="W112" s="352"/>
    </row>
    <row r="113" spans="1:23" s="13" customFormat="1" ht="36" customHeight="1" x14ac:dyDescent="0.3">
      <c r="A113" s="313"/>
      <c r="B113" s="308"/>
      <c r="C113" s="308"/>
      <c r="D113" s="311"/>
      <c r="E113" s="311"/>
      <c r="F113" s="311"/>
      <c r="G113" s="311"/>
      <c r="H113" s="311"/>
      <c r="I113" s="312"/>
      <c r="J113" s="14"/>
      <c r="K113" s="14"/>
      <c r="L113" s="307" t="s">
        <v>171</v>
      </c>
      <c r="M113" s="308"/>
      <c r="N113" s="308"/>
      <c r="O113" s="308"/>
      <c r="P113" s="308"/>
      <c r="Q113" s="308"/>
      <c r="R113" s="308"/>
      <c r="S113" s="308"/>
      <c r="T113" s="308"/>
      <c r="U113" s="308"/>
      <c r="V113" s="308"/>
      <c r="W113" s="309"/>
    </row>
    <row r="114" spans="1:23" ht="38.25" customHeight="1" x14ac:dyDescent="0.3">
      <c r="A114" s="340" t="s">
        <v>29</v>
      </c>
      <c r="B114" s="341"/>
      <c r="C114" s="341"/>
      <c r="D114" s="341"/>
      <c r="E114" s="341"/>
      <c r="F114" s="341"/>
      <c r="G114" s="341"/>
      <c r="H114" s="341"/>
      <c r="I114" s="342"/>
      <c r="J114" s="14"/>
      <c r="K114" s="14"/>
      <c r="L114" s="307" t="s">
        <v>115</v>
      </c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9"/>
    </row>
    <row r="115" spans="1:23" ht="24.75" customHeight="1" x14ac:dyDescent="0.3">
      <c r="A115" s="329" t="s">
        <v>55</v>
      </c>
      <c r="B115" s="330"/>
      <c r="C115" s="331"/>
      <c r="D115" s="335" t="s">
        <v>56</v>
      </c>
      <c r="E115" s="315"/>
      <c r="F115" s="315"/>
      <c r="G115" s="315"/>
      <c r="H115" s="315"/>
      <c r="I115" s="316"/>
      <c r="J115" s="14"/>
      <c r="K115" s="14"/>
      <c r="L115" s="313" t="s">
        <v>116</v>
      </c>
      <c r="M115" s="308"/>
      <c r="N115" s="308"/>
      <c r="O115" s="308"/>
      <c r="P115" s="308"/>
      <c r="Q115" s="308"/>
      <c r="R115" s="357"/>
      <c r="S115" s="357"/>
      <c r="T115" s="357"/>
      <c r="U115" s="357"/>
      <c r="V115" s="357"/>
      <c r="W115" s="357"/>
    </row>
    <row r="116" spans="1:23" ht="33.75" customHeight="1" x14ac:dyDescent="0.3">
      <c r="A116" s="332"/>
      <c r="B116" s="333"/>
      <c r="C116" s="334"/>
      <c r="D116" s="336"/>
      <c r="E116" s="318"/>
      <c r="F116" s="318"/>
      <c r="G116" s="318"/>
      <c r="H116" s="318"/>
      <c r="I116" s="319"/>
      <c r="J116" s="14"/>
      <c r="K116" s="14"/>
      <c r="L116" s="343" t="s">
        <v>117</v>
      </c>
      <c r="M116" s="305"/>
      <c r="N116" s="305"/>
      <c r="O116" s="305"/>
      <c r="P116" s="305"/>
      <c r="Q116" s="305"/>
      <c r="R116" s="348"/>
      <c r="S116" s="348"/>
      <c r="T116" s="348"/>
      <c r="U116" s="348"/>
      <c r="V116" s="348"/>
      <c r="W116" s="349"/>
    </row>
    <row r="117" spans="1:23" ht="36.75" customHeight="1" x14ac:dyDescent="0.3">
      <c r="A117" s="305" t="s">
        <v>113</v>
      </c>
      <c r="B117" s="305"/>
      <c r="C117" s="305"/>
      <c r="D117" s="306" t="s">
        <v>155</v>
      </c>
      <c r="E117" s="306"/>
      <c r="F117" s="306"/>
      <c r="G117" s="306"/>
      <c r="H117" s="306"/>
      <c r="I117" s="306"/>
      <c r="J117" s="14"/>
      <c r="K117" s="14"/>
      <c r="L117" s="343" t="s">
        <v>147</v>
      </c>
      <c r="M117" s="305"/>
      <c r="N117" s="305"/>
      <c r="O117" s="305"/>
      <c r="P117" s="305"/>
      <c r="Q117" s="305"/>
      <c r="R117" s="353"/>
      <c r="S117" s="353"/>
      <c r="T117" s="353"/>
      <c r="U117" s="353"/>
      <c r="V117" s="353"/>
      <c r="W117" s="353"/>
    </row>
    <row r="118" spans="1:23" ht="18.75" x14ac:dyDescent="0.3">
      <c r="A118" s="305" t="s">
        <v>114</v>
      </c>
      <c r="B118" s="305"/>
      <c r="C118" s="305"/>
      <c r="D118" s="306" t="s">
        <v>156</v>
      </c>
      <c r="E118" s="306"/>
      <c r="F118" s="306"/>
      <c r="G118" s="306"/>
      <c r="H118" s="306"/>
      <c r="I118" s="306"/>
      <c r="J118" s="14"/>
      <c r="K118" s="14"/>
      <c r="L118" s="305" t="s">
        <v>148</v>
      </c>
      <c r="M118" s="305"/>
      <c r="N118" s="305"/>
      <c r="O118" s="305"/>
      <c r="P118" s="305"/>
      <c r="Q118" s="305"/>
      <c r="R118" s="306"/>
      <c r="S118" s="306"/>
      <c r="T118" s="306"/>
      <c r="U118" s="306"/>
      <c r="V118" s="306"/>
      <c r="W118" s="306"/>
    </row>
    <row r="119" spans="1:23" ht="18.75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350" t="s">
        <v>151</v>
      </c>
      <c r="M119" s="350"/>
      <c r="N119" s="350"/>
      <c r="O119" s="350"/>
      <c r="P119" s="350"/>
      <c r="Q119" s="350"/>
      <c r="R119" s="354"/>
      <c r="S119" s="354"/>
      <c r="T119" s="354"/>
      <c r="U119" s="354"/>
      <c r="V119" s="354"/>
      <c r="W119" s="355"/>
    </row>
    <row r="120" spans="1:23" ht="38.25" customHeight="1" x14ac:dyDescent="0.3">
      <c r="L120" s="358" t="s">
        <v>152</v>
      </c>
      <c r="M120" s="356"/>
      <c r="N120" s="356"/>
      <c r="O120" s="356"/>
      <c r="P120" s="356"/>
      <c r="Q120" s="356"/>
      <c r="R120" s="344"/>
      <c r="S120" s="344"/>
      <c r="T120" s="344"/>
      <c r="U120" s="344"/>
      <c r="V120" s="344"/>
      <c r="W120" s="345"/>
    </row>
    <row r="121" spans="1:23" s="36" customFormat="1" ht="38.25" customHeight="1" x14ac:dyDescent="0.3">
      <c r="L121" s="346" t="s">
        <v>172</v>
      </c>
      <c r="M121" s="347"/>
      <c r="N121" s="347"/>
      <c r="O121" s="347"/>
      <c r="P121" s="347"/>
      <c r="Q121" s="347"/>
      <c r="R121" s="37"/>
      <c r="S121" s="37"/>
      <c r="T121" s="37"/>
      <c r="U121" s="37"/>
      <c r="V121" s="37"/>
      <c r="W121" s="38"/>
    </row>
    <row r="122" spans="1:23" s="28" customFormat="1" ht="33.75" customHeight="1" x14ac:dyDescent="0.3">
      <c r="L122" s="358" t="s">
        <v>153</v>
      </c>
      <c r="M122" s="356"/>
      <c r="N122" s="356"/>
      <c r="O122" s="356"/>
      <c r="P122" s="356"/>
      <c r="Q122" s="356"/>
      <c r="R122" s="344"/>
      <c r="S122" s="344"/>
      <c r="T122" s="344"/>
      <c r="U122" s="344"/>
      <c r="V122" s="344"/>
      <c r="W122" s="345"/>
    </row>
    <row r="123" spans="1:23" s="28" customFormat="1" ht="18.75" x14ac:dyDescent="0.3">
      <c r="L123" s="356" t="s">
        <v>154</v>
      </c>
      <c r="M123" s="356"/>
      <c r="N123" s="356"/>
      <c r="O123" s="356"/>
      <c r="P123" s="356"/>
      <c r="Q123" s="356"/>
      <c r="R123" s="344"/>
      <c r="S123" s="344"/>
      <c r="T123" s="344"/>
      <c r="U123" s="344"/>
      <c r="V123" s="344"/>
      <c r="W123" s="345"/>
    </row>
    <row r="124" spans="1:23" s="28" customFormat="1" ht="18.75" x14ac:dyDescent="0.3">
      <c r="L124" s="328"/>
      <c r="M124" s="328"/>
      <c r="N124" s="328"/>
      <c r="O124" s="328"/>
      <c r="P124" s="328"/>
      <c r="Q124" s="328"/>
    </row>
    <row r="125" spans="1:23" s="21" customFormat="1" ht="18.75" x14ac:dyDescent="0.3">
      <c r="L125" s="324"/>
      <c r="M125" s="324"/>
      <c r="N125" s="324"/>
      <c r="O125" s="324"/>
      <c r="P125" s="324"/>
      <c r="Q125" s="324"/>
    </row>
    <row r="126" spans="1:23" s="27" customFormat="1" ht="18.75" x14ac:dyDescent="0.3"/>
    <row r="127" spans="1:23" s="27" customFormat="1" ht="18.75" x14ac:dyDescent="0.3"/>
    <row r="128" spans="1:23" s="21" customFormat="1" ht="18.75" x14ac:dyDescent="0.3">
      <c r="H128" s="327" t="s">
        <v>59</v>
      </c>
      <c r="I128" s="327"/>
      <c r="J128" s="327"/>
      <c r="K128" s="327"/>
      <c r="L128" s="327"/>
      <c r="M128" s="327"/>
      <c r="N128" s="327"/>
      <c r="O128" s="327"/>
      <c r="P128" s="327"/>
      <c r="Q128" s="327"/>
      <c r="R128" s="327"/>
      <c r="S128" s="327"/>
      <c r="T128" s="327"/>
    </row>
    <row r="129" spans="1:40" s="30" customFormat="1" ht="18.75" x14ac:dyDescent="0.3">
      <c r="A129" s="324" t="s">
        <v>190</v>
      </c>
      <c r="B129" s="324"/>
      <c r="C129" s="324"/>
      <c r="D129" s="324"/>
      <c r="E129" s="324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4"/>
      <c r="AB129" s="324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</row>
    <row r="130" spans="1:40" s="30" customFormat="1" ht="57.75" customHeight="1" x14ac:dyDescent="0.3">
      <c r="A130" s="326" t="s">
        <v>233</v>
      </c>
      <c r="B130" s="324"/>
      <c r="C130" s="324"/>
      <c r="D130" s="324"/>
      <c r="E130" s="324"/>
      <c r="F130" s="324"/>
      <c r="G130" s="324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324"/>
      <c r="W130" s="324"/>
      <c r="X130" s="324"/>
      <c r="Y130" s="324"/>
      <c r="Z130" s="324"/>
      <c r="AA130" s="324"/>
      <c r="AB130" s="324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</row>
    <row r="131" spans="1:40" s="324" customFormat="1" ht="24" customHeight="1" x14ac:dyDescent="0.3">
      <c r="A131" s="324" t="s">
        <v>174</v>
      </c>
    </row>
    <row r="132" spans="1:40" s="325" customFormat="1" ht="18.75" x14ac:dyDescent="0.3">
      <c r="A132" s="325" t="s">
        <v>228</v>
      </c>
    </row>
    <row r="133" spans="1:40" s="325" customFormat="1" ht="19.5" customHeight="1" x14ac:dyDescent="0.3">
      <c r="A133" s="325" t="s">
        <v>183</v>
      </c>
    </row>
    <row r="134" spans="1:40" s="325" customFormat="1" ht="18.75" x14ac:dyDescent="0.3">
      <c r="A134" s="325" t="s">
        <v>184</v>
      </c>
    </row>
    <row r="135" spans="1:40" s="324" customFormat="1" ht="18.75" x14ac:dyDescent="0.3">
      <c r="A135" s="324" t="s">
        <v>185</v>
      </c>
    </row>
    <row r="136" spans="1:40" s="31" customFormat="1" ht="18.75" x14ac:dyDescent="0.3"/>
    <row r="137" spans="1:40" s="21" customFormat="1" ht="18.75" x14ac:dyDescent="0.3">
      <c r="A137" s="324" t="s">
        <v>181</v>
      </c>
      <c r="B137" s="324"/>
      <c r="C137" s="324"/>
      <c r="D137" s="324"/>
      <c r="E137" s="324"/>
      <c r="F137" s="324"/>
      <c r="G137" s="324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4"/>
    </row>
    <row r="138" spans="1:40" s="21" customFormat="1" ht="18.75" x14ac:dyDescent="0.3"/>
    <row r="139" spans="1:40" s="21" customFormat="1" ht="18.75" x14ac:dyDescent="0.3"/>
    <row r="140" spans="1:40" s="21" customFormat="1" ht="18.75" x14ac:dyDescent="0.3"/>
    <row r="141" spans="1:40" s="21" customFormat="1" ht="18.75" x14ac:dyDescent="0.3">
      <c r="A141" s="324" t="s">
        <v>182</v>
      </c>
      <c r="B141" s="324"/>
      <c r="C141" s="324"/>
      <c r="D141" s="324"/>
      <c r="E141" s="324"/>
      <c r="F141" s="324"/>
      <c r="G141" s="324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</row>
    <row r="142" spans="1:40" s="21" customFormat="1" ht="18.75" x14ac:dyDescent="0.3">
      <c r="A142" s="324" t="s">
        <v>186</v>
      </c>
      <c r="B142" s="324"/>
      <c r="C142" s="324"/>
      <c r="D142" s="324"/>
      <c r="E142" s="324"/>
      <c r="F142" s="324"/>
      <c r="G142" s="324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</row>
    <row r="143" spans="1:40" s="21" customFormat="1" ht="18.75" x14ac:dyDescent="0.3"/>
    <row r="144" spans="1:40" s="21" customFormat="1" ht="18.75" x14ac:dyDescent="0.3">
      <c r="A144" s="324" t="s">
        <v>157</v>
      </c>
      <c r="B144" s="324"/>
      <c r="C144" s="324"/>
      <c r="D144" s="324"/>
      <c r="E144" s="324"/>
      <c r="F144" s="324"/>
      <c r="G144" s="324"/>
      <c r="H144" s="324"/>
      <c r="I144" s="324"/>
      <c r="J144" s="324"/>
      <c r="K144" s="324"/>
      <c r="L144" s="324"/>
      <c r="M144" s="324"/>
      <c r="N144" s="324" t="s">
        <v>173</v>
      </c>
      <c r="O144" s="324"/>
      <c r="P144" s="324"/>
      <c r="Q144" s="324"/>
    </row>
    <row r="145" s="21" customFormat="1" ht="18.75" x14ac:dyDescent="0.3"/>
    <row r="146" s="21" customFormat="1" ht="18.75" x14ac:dyDescent="0.3"/>
    <row r="147" s="21" customFormat="1" ht="18.75" x14ac:dyDescent="0.3"/>
    <row r="148" s="21" customFormat="1" ht="18.75" x14ac:dyDescent="0.3"/>
  </sheetData>
  <mergeCells count="769">
    <mergeCell ref="L88:N88"/>
    <mergeCell ref="L94:Q94"/>
    <mergeCell ref="R107:W107"/>
    <mergeCell ref="R110:W110"/>
    <mergeCell ref="L117:Q117"/>
    <mergeCell ref="R106:W106"/>
    <mergeCell ref="L104:Q104"/>
    <mergeCell ref="L105:Q105"/>
    <mergeCell ref="L100:Q100"/>
    <mergeCell ref="L101:Q101"/>
    <mergeCell ref="L102:Q102"/>
    <mergeCell ref="L103:Q103"/>
    <mergeCell ref="L114:Q114"/>
    <mergeCell ref="L115:Q115"/>
    <mergeCell ref="L98:Q98"/>
    <mergeCell ref="L95:Q95"/>
    <mergeCell ref="L96:Q96"/>
    <mergeCell ref="L107:Q107"/>
    <mergeCell ref="L99:Q99"/>
    <mergeCell ref="L97:Q97"/>
    <mergeCell ref="AD75:AE75"/>
    <mergeCell ref="F74:G74"/>
    <mergeCell ref="AD73:AE73"/>
    <mergeCell ref="AB74:AC74"/>
    <mergeCell ref="AD74:AE74"/>
    <mergeCell ref="L74:N74"/>
    <mergeCell ref="L75:N75"/>
    <mergeCell ref="A72:E72"/>
    <mergeCell ref="J72:K72"/>
    <mergeCell ref="H72:I72"/>
    <mergeCell ref="A74:E74"/>
    <mergeCell ref="A75:E75"/>
    <mergeCell ref="F75:G75"/>
    <mergeCell ref="H74:I74"/>
    <mergeCell ref="H75:I75"/>
    <mergeCell ref="J74:K74"/>
    <mergeCell ref="A118:C118"/>
    <mergeCell ref="D118:I118"/>
    <mergeCell ref="L118:Q118"/>
    <mergeCell ref="L123:Q123"/>
    <mergeCell ref="R94:W94"/>
    <mergeCell ref="R95:W95"/>
    <mergeCell ref="R96:W96"/>
    <mergeCell ref="R97:W97"/>
    <mergeCell ref="R98:W98"/>
    <mergeCell ref="R99:W99"/>
    <mergeCell ref="R100:W100"/>
    <mergeCell ref="R101:W101"/>
    <mergeCell ref="R102:W102"/>
    <mergeCell ref="R114:W114"/>
    <mergeCell ref="R115:W115"/>
    <mergeCell ref="L109:Q109"/>
    <mergeCell ref="L110:Q110"/>
    <mergeCell ref="L116:Q116"/>
    <mergeCell ref="R120:W120"/>
    <mergeCell ref="L120:Q120"/>
    <mergeCell ref="L122:Q122"/>
    <mergeCell ref="R103:W103"/>
    <mergeCell ref="R104:W104"/>
    <mergeCell ref="R105:W105"/>
    <mergeCell ref="L124:Q124"/>
    <mergeCell ref="R108:W108"/>
    <mergeCell ref="R109:W109"/>
    <mergeCell ref="A115:C116"/>
    <mergeCell ref="D115:I116"/>
    <mergeCell ref="D109:I109"/>
    <mergeCell ref="A114:I114"/>
    <mergeCell ref="L106:Q106"/>
    <mergeCell ref="L108:Q108"/>
    <mergeCell ref="R122:W122"/>
    <mergeCell ref="R123:W123"/>
    <mergeCell ref="L121:Q121"/>
    <mergeCell ref="R116:W116"/>
    <mergeCell ref="D113:I113"/>
    <mergeCell ref="L111:Q111"/>
    <mergeCell ref="L112:Q112"/>
    <mergeCell ref="L113:Q113"/>
    <mergeCell ref="L119:Q119"/>
    <mergeCell ref="R111:W111"/>
    <mergeCell ref="R112:W112"/>
    <mergeCell ref="R113:W113"/>
    <mergeCell ref="R118:W118"/>
    <mergeCell ref="R117:W117"/>
    <mergeCell ref="R119:W119"/>
    <mergeCell ref="N144:Q144"/>
    <mergeCell ref="L125:Q125"/>
    <mergeCell ref="A137:W137"/>
    <mergeCell ref="A141:R141"/>
    <mergeCell ref="A142:Q142"/>
    <mergeCell ref="A131:XFD131"/>
    <mergeCell ref="A132:XFD132"/>
    <mergeCell ref="A133:XFD133"/>
    <mergeCell ref="A134:XFD134"/>
    <mergeCell ref="A135:XFD135"/>
    <mergeCell ref="A130:AL130"/>
    <mergeCell ref="A144:M144"/>
    <mergeCell ref="A129:AN129"/>
    <mergeCell ref="H128:T128"/>
    <mergeCell ref="D106:I107"/>
    <mergeCell ref="A117:C117"/>
    <mergeCell ref="D117:I117"/>
    <mergeCell ref="A110:C110"/>
    <mergeCell ref="D110:I110"/>
    <mergeCell ref="A109:C109"/>
    <mergeCell ref="A111:C111"/>
    <mergeCell ref="A112:C112"/>
    <mergeCell ref="A113:C113"/>
    <mergeCell ref="D111:I111"/>
    <mergeCell ref="D112:I112"/>
    <mergeCell ref="A106:C107"/>
    <mergeCell ref="A108:C108"/>
    <mergeCell ref="D108:I108"/>
    <mergeCell ref="A105:I105"/>
    <mergeCell ref="F100:G100"/>
    <mergeCell ref="F101:G101"/>
    <mergeCell ref="F102:G102"/>
    <mergeCell ref="F103:G103"/>
    <mergeCell ref="D100:E100"/>
    <mergeCell ref="D101:E101"/>
    <mergeCell ref="D102:E102"/>
    <mergeCell ref="A103:E103"/>
    <mergeCell ref="A100:C100"/>
    <mergeCell ref="A101:C101"/>
    <mergeCell ref="A104:I104"/>
    <mergeCell ref="H100:I100"/>
    <mergeCell ref="H101:I101"/>
    <mergeCell ref="H102:I102"/>
    <mergeCell ref="H103:I103"/>
    <mergeCell ref="F98:G98"/>
    <mergeCell ref="A98:C98"/>
    <mergeCell ref="D98:E98"/>
    <mergeCell ref="D96:E96"/>
    <mergeCell ref="D97:E97"/>
    <mergeCell ref="H95:I95"/>
    <mergeCell ref="H98:I98"/>
    <mergeCell ref="F81:G81"/>
    <mergeCell ref="F82:G82"/>
    <mergeCell ref="F83:G83"/>
    <mergeCell ref="F85:G85"/>
    <mergeCell ref="D95:E95"/>
    <mergeCell ref="F86:G86"/>
    <mergeCell ref="A87:E87"/>
    <mergeCell ref="A85:E85"/>
    <mergeCell ref="A86:E86"/>
    <mergeCell ref="A81:E81"/>
    <mergeCell ref="A83:E83"/>
    <mergeCell ref="A84:E84"/>
    <mergeCell ref="D93:E93"/>
    <mergeCell ref="D94:E94"/>
    <mergeCell ref="A94:C94"/>
    <mergeCell ref="H93:I93"/>
    <mergeCell ref="H94:I94"/>
    <mergeCell ref="H96:I96"/>
    <mergeCell ref="H97:I97"/>
    <mergeCell ref="J88:K88"/>
    <mergeCell ref="A88:E88"/>
    <mergeCell ref="F93:G93"/>
    <mergeCell ref="F94:G94"/>
    <mergeCell ref="F96:G96"/>
    <mergeCell ref="F97:G97"/>
    <mergeCell ref="F95:G95"/>
    <mergeCell ref="A96:C96"/>
    <mergeCell ref="A97:C97"/>
    <mergeCell ref="O82:Q82"/>
    <mergeCell ref="O83:Q83"/>
    <mergeCell ref="O84:Q84"/>
    <mergeCell ref="O85:Q85"/>
    <mergeCell ref="O86:Q86"/>
    <mergeCell ref="O87:Q87"/>
    <mergeCell ref="O88:Q88"/>
    <mergeCell ref="A93:C93"/>
    <mergeCell ref="A92:I92"/>
    <mergeCell ref="M92:W92"/>
    <mergeCell ref="L93:Q93"/>
    <mergeCell ref="R93:W93"/>
    <mergeCell ref="L84:N84"/>
    <mergeCell ref="L85:N85"/>
    <mergeCell ref="L86:N86"/>
    <mergeCell ref="L87:N87"/>
    <mergeCell ref="F87:G87"/>
    <mergeCell ref="F88:G88"/>
    <mergeCell ref="F84:G84"/>
    <mergeCell ref="J86:K86"/>
    <mergeCell ref="H86:I86"/>
    <mergeCell ref="H87:I87"/>
    <mergeCell ref="H88:I88"/>
    <mergeCell ref="J87:K87"/>
    <mergeCell ref="O79:Q79"/>
    <mergeCell ref="O80:Q80"/>
    <mergeCell ref="O81:Q81"/>
    <mergeCell ref="O61:Q61"/>
    <mergeCell ref="O62:Q62"/>
    <mergeCell ref="O63:Q63"/>
    <mergeCell ref="O64:Q64"/>
    <mergeCell ref="O65:Q65"/>
    <mergeCell ref="O66:Q66"/>
    <mergeCell ref="O67:Q67"/>
    <mergeCell ref="O68:Q68"/>
    <mergeCell ref="O69:Q69"/>
    <mergeCell ref="O73:Q73"/>
    <mergeCell ref="O70:Q70"/>
    <mergeCell ref="O71:Q71"/>
    <mergeCell ref="O76:Q76"/>
    <mergeCell ref="O77:Q77"/>
    <mergeCell ref="O78:Q78"/>
    <mergeCell ref="O47:Q47"/>
    <mergeCell ref="O59:Q59"/>
    <mergeCell ref="O48:Q48"/>
    <mergeCell ref="O49:Q49"/>
    <mergeCell ref="O50:Q50"/>
    <mergeCell ref="O51:Q51"/>
    <mergeCell ref="O52:Q52"/>
    <mergeCell ref="O53:Q53"/>
    <mergeCell ref="O54:Q54"/>
    <mergeCell ref="O55:Q55"/>
    <mergeCell ref="O56:Q56"/>
    <mergeCell ref="O57:Q57"/>
    <mergeCell ref="O58:Q58"/>
    <mergeCell ref="L44:N44"/>
    <mergeCell ref="O44:Q44"/>
    <mergeCell ref="H85:I85"/>
    <mergeCell ref="H67:I67"/>
    <mergeCell ref="H80:I80"/>
    <mergeCell ref="H81:I81"/>
    <mergeCell ref="H82:I82"/>
    <mergeCell ref="J78:K78"/>
    <mergeCell ref="J79:K79"/>
    <mergeCell ref="J80:K80"/>
    <mergeCell ref="J81:K81"/>
    <mergeCell ref="J82:K82"/>
    <mergeCell ref="J83:K83"/>
    <mergeCell ref="J84:K84"/>
    <mergeCell ref="J85:K85"/>
    <mergeCell ref="J76:K76"/>
    <mergeCell ref="J77:K77"/>
    <mergeCell ref="J70:K70"/>
    <mergeCell ref="J71:K71"/>
    <mergeCell ref="H79:I79"/>
    <mergeCell ref="H77:I77"/>
    <mergeCell ref="J73:K73"/>
    <mergeCell ref="H83:I83"/>
    <mergeCell ref="H84:I84"/>
    <mergeCell ref="J75:K75"/>
    <mergeCell ref="L82:N82"/>
    <mergeCell ref="L83:N83"/>
    <mergeCell ref="L63:N63"/>
    <mergeCell ref="L64:N64"/>
    <mergeCell ref="L65:N65"/>
    <mergeCell ref="L66:N66"/>
    <mergeCell ref="L67:N67"/>
    <mergeCell ref="L68:N68"/>
    <mergeCell ref="L69:N69"/>
    <mergeCell ref="L70:N70"/>
    <mergeCell ref="L71:N71"/>
    <mergeCell ref="L76:N76"/>
    <mergeCell ref="L77:N77"/>
    <mergeCell ref="L78:N78"/>
    <mergeCell ref="L79:N79"/>
    <mergeCell ref="L73:N73"/>
    <mergeCell ref="H54:I54"/>
    <mergeCell ref="H56:I56"/>
    <mergeCell ref="H57:I57"/>
    <mergeCell ref="H58:I58"/>
    <mergeCell ref="H59:I59"/>
    <mergeCell ref="H50:I50"/>
    <mergeCell ref="H55:I55"/>
    <mergeCell ref="L80:N80"/>
    <mergeCell ref="L81:N81"/>
    <mergeCell ref="J59:K59"/>
    <mergeCell ref="J47:K47"/>
    <mergeCell ref="J48:K48"/>
    <mergeCell ref="J49:K49"/>
    <mergeCell ref="J50:K50"/>
    <mergeCell ref="J55:K55"/>
    <mergeCell ref="L49:N49"/>
    <mergeCell ref="L50:N50"/>
    <mergeCell ref="L51:N51"/>
    <mergeCell ref="L52:N52"/>
    <mergeCell ref="L46:N46"/>
    <mergeCell ref="L47:N47"/>
    <mergeCell ref="L58:N58"/>
    <mergeCell ref="L59:N59"/>
    <mergeCell ref="L61:N61"/>
    <mergeCell ref="J61:K61"/>
    <mergeCell ref="J67:K67"/>
    <mergeCell ref="J68:K68"/>
    <mergeCell ref="J69:K69"/>
    <mergeCell ref="J60:K60"/>
    <mergeCell ref="L62:N62"/>
    <mergeCell ref="L53:N53"/>
    <mergeCell ref="L54:N54"/>
    <mergeCell ref="L55:N55"/>
    <mergeCell ref="L56:N56"/>
    <mergeCell ref="L57:N57"/>
    <mergeCell ref="L60:N60"/>
    <mergeCell ref="J62:K62"/>
    <mergeCell ref="J63:K63"/>
    <mergeCell ref="J64:K64"/>
    <mergeCell ref="J65:K65"/>
    <mergeCell ref="J66:K66"/>
    <mergeCell ref="L48:N48"/>
    <mergeCell ref="J46:K46"/>
    <mergeCell ref="F79:G79"/>
    <mergeCell ref="H68:I68"/>
    <mergeCell ref="H69:I69"/>
    <mergeCell ref="H70:I70"/>
    <mergeCell ref="H71:I71"/>
    <mergeCell ref="F60:G60"/>
    <mergeCell ref="H60:I60"/>
    <mergeCell ref="F78:G78"/>
    <mergeCell ref="H64:I64"/>
    <mergeCell ref="H65:I65"/>
    <mergeCell ref="H66:I66"/>
    <mergeCell ref="H78:I78"/>
    <mergeCell ref="H76:I76"/>
    <mergeCell ref="H73:I73"/>
    <mergeCell ref="F73:G73"/>
    <mergeCell ref="F66:G66"/>
    <mergeCell ref="F67:G67"/>
    <mergeCell ref="H61:I61"/>
    <mergeCell ref="H63:I63"/>
    <mergeCell ref="F68:G68"/>
    <mergeCell ref="F69:G69"/>
    <mergeCell ref="H52:I52"/>
    <mergeCell ref="H53:I53"/>
    <mergeCell ref="A51:E51"/>
    <mergeCell ref="H46:I46"/>
    <mergeCell ref="H47:I47"/>
    <mergeCell ref="H48:I48"/>
    <mergeCell ref="H49:I49"/>
    <mergeCell ref="F46:G46"/>
    <mergeCell ref="F47:G47"/>
    <mergeCell ref="F48:G48"/>
    <mergeCell ref="F49:G49"/>
    <mergeCell ref="F50:G50"/>
    <mergeCell ref="H45:I45"/>
    <mergeCell ref="F59:G59"/>
    <mergeCell ref="F61:G61"/>
    <mergeCell ref="F62:G62"/>
    <mergeCell ref="F63:G63"/>
    <mergeCell ref="F64:G64"/>
    <mergeCell ref="F65:G65"/>
    <mergeCell ref="F58:G58"/>
    <mergeCell ref="F51:G51"/>
    <mergeCell ref="F52:G52"/>
    <mergeCell ref="F53:G53"/>
    <mergeCell ref="F56:G56"/>
    <mergeCell ref="F57:G57"/>
    <mergeCell ref="F54:G54"/>
    <mergeCell ref="F55:G55"/>
    <mergeCell ref="F44:G44"/>
    <mergeCell ref="F45:G45"/>
    <mergeCell ref="J56:K56"/>
    <mergeCell ref="J57:K57"/>
    <mergeCell ref="J58:K58"/>
    <mergeCell ref="H43:I43"/>
    <mergeCell ref="A76:E76"/>
    <mergeCell ref="A64:E64"/>
    <mergeCell ref="A82:E82"/>
    <mergeCell ref="A69:E69"/>
    <mergeCell ref="A70:E70"/>
    <mergeCell ref="A71:E71"/>
    <mergeCell ref="A65:E65"/>
    <mergeCell ref="A68:E68"/>
    <mergeCell ref="A47:E47"/>
    <mergeCell ref="A44:E44"/>
    <mergeCell ref="A46:E46"/>
    <mergeCell ref="A48:E48"/>
    <mergeCell ref="A49:E49"/>
    <mergeCell ref="A63:E63"/>
    <mergeCell ref="A66:E66"/>
    <mergeCell ref="F80:G80"/>
    <mergeCell ref="F70:G70"/>
    <mergeCell ref="F71:G71"/>
    <mergeCell ref="F76:G76"/>
    <mergeCell ref="A80:E80"/>
    <mergeCell ref="J54:K54"/>
    <mergeCell ref="L45:N45"/>
    <mergeCell ref="J51:K51"/>
    <mergeCell ref="J52:K52"/>
    <mergeCell ref="J53:K53"/>
    <mergeCell ref="H51:I51"/>
    <mergeCell ref="A73:E73"/>
    <mergeCell ref="A55:E55"/>
    <mergeCell ref="A54:E54"/>
    <mergeCell ref="A77:E77"/>
    <mergeCell ref="A78:E78"/>
    <mergeCell ref="A79:E79"/>
    <mergeCell ref="A60:E60"/>
    <mergeCell ref="A58:E58"/>
    <mergeCell ref="A45:E45"/>
    <mergeCell ref="A50:E50"/>
    <mergeCell ref="A52:E52"/>
    <mergeCell ref="A57:E57"/>
    <mergeCell ref="A62:E62"/>
    <mergeCell ref="A61:E61"/>
    <mergeCell ref="F77:G77"/>
    <mergeCell ref="H62:I62"/>
    <mergeCell ref="A56:E56"/>
    <mergeCell ref="A53:E53"/>
    <mergeCell ref="A59:E59"/>
    <mergeCell ref="A67:E67"/>
    <mergeCell ref="A1:AX1"/>
    <mergeCell ref="A9:C9"/>
    <mergeCell ref="A11:C11"/>
    <mergeCell ref="A12:C12"/>
    <mergeCell ref="J3:K3"/>
    <mergeCell ref="A3:C3"/>
    <mergeCell ref="A6:D6"/>
    <mergeCell ref="R41:S41"/>
    <mergeCell ref="O41:Q42"/>
    <mergeCell ref="A7:AX7"/>
    <mergeCell ref="L4:Q4"/>
    <mergeCell ref="A10:F10"/>
    <mergeCell ref="G10:N10"/>
    <mergeCell ref="Q10:AA10"/>
    <mergeCell ref="A8:E8"/>
    <mergeCell ref="L3:Q3"/>
    <mergeCell ref="L6:Q6"/>
    <mergeCell ref="AD3:AK3"/>
    <mergeCell ref="AD5:AN5"/>
    <mergeCell ref="AD6:AN6"/>
    <mergeCell ref="G8:N8"/>
    <mergeCell ref="G9:N9"/>
    <mergeCell ref="G11:N11"/>
    <mergeCell ref="J44:K44"/>
    <mergeCell ref="J45:K45"/>
    <mergeCell ref="H44:I44"/>
    <mergeCell ref="J43:K43"/>
    <mergeCell ref="AB8:AP13"/>
    <mergeCell ref="G12:N12"/>
    <mergeCell ref="Q8:AA8"/>
    <mergeCell ref="Q9:AA9"/>
    <mergeCell ref="Q11:AA11"/>
    <mergeCell ref="Q12:AA12"/>
    <mergeCell ref="C5:G5"/>
    <mergeCell ref="C4:H4"/>
    <mergeCell ref="AD4:AS4"/>
    <mergeCell ref="D14:AL14"/>
    <mergeCell ref="L22:AF22"/>
    <mergeCell ref="U25:V25"/>
    <mergeCell ref="U26:V26"/>
    <mergeCell ref="U27:V27"/>
    <mergeCell ref="L26:T26"/>
    <mergeCell ref="L27:T27"/>
    <mergeCell ref="AC23:AF24"/>
    <mergeCell ref="AC25:AF25"/>
    <mergeCell ref="AC26:AF26"/>
    <mergeCell ref="AC27:AF27"/>
    <mergeCell ref="Y24:Z24"/>
    <mergeCell ref="AA24:AB24"/>
    <mergeCell ref="U23:AB23"/>
    <mergeCell ref="L23:T24"/>
    <mergeCell ref="U24:V24"/>
    <mergeCell ref="W24:X24"/>
    <mergeCell ref="W26:X26"/>
    <mergeCell ref="W27:X27"/>
    <mergeCell ref="AA29:AB29"/>
    <mergeCell ref="W29:X29"/>
    <mergeCell ref="W30:X30"/>
    <mergeCell ref="L29:T29"/>
    <mergeCell ref="L30:T30"/>
    <mergeCell ref="U29:V29"/>
    <mergeCell ref="U30:V30"/>
    <mergeCell ref="W28:X28"/>
    <mergeCell ref="L25:T25"/>
    <mergeCell ref="W25:X25"/>
    <mergeCell ref="AA25:AB25"/>
    <mergeCell ref="Y26:Z26"/>
    <mergeCell ref="Y25:Z25"/>
    <mergeCell ref="AA26:AB26"/>
    <mergeCell ref="Y27:Z27"/>
    <mergeCell ref="U28:V28"/>
    <mergeCell ref="AA27:AB27"/>
    <mergeCell ref="AA28:AB28"/>
    <mergeCell ref="Y28:Z28"/>
    <mergeCell ref="Y35:Z35"/>
    <mergeCell ref="L36:T36"/>
    <mergeCell ref="AC28:AF28"/>
    <mergeCell ref="AC29:AF29"/>
    <mergeCell ref="L28:T28"/>
    <mergeCell ref="AA35:AB35"/>
    <mergeCell ref="AA36:AB36"/>
    <mergeCell ref="U35:V35"/>
    <mergeCell ref="U36:V36"/>
    <mergeCell ref="W36:X36"/>
    <mergeCell ref="L35:T35"/>
    <mergeCell ref="AA34:AB34"/>
    <mergeCell ref="U34:V34"/>
    <mergeCell ref="Y34:Z34"/>
    <mergeCell ref="AA31:AB31"/>
    <mergeCell ref="AA32:AB32"/>
    <mergeCell ref="AA33:AB33"/>
    <mergeCell ref="Y31:Z31"/>
    <mergeCell ref="AC30:AF30"/>
    <mergeCell ref="AA30:AB30"/>
    <mergeCell ref="Y32:Z32"/>
    <mergeCell ref="Y33:Z33"/>
    <mergeCell ref="Y29:Z29"/>
    <mergeCell ref="Y30:Z30"/>
    <mergeCell ref="U32:V32"/>
    <mergeCell ref="U33:V33"/>
    <mergeCell ref="R40:S40"/>
    <mergeCell ref="Y36:Z36"/>
    <mergeCell ref="W31:X31"/>
    <mergeCell ref="W32:X32"/>
    <mergeCell ref="W33:X33"/>
    <mergeCell ref="A37:AH37"/>
    <mergeCell ref="L31:T31"/>
    <mergeCell ref="L32:T32"/>
    <mergeCell ref="L33:T33"/>
    <mergeCell ref="L34:T34"/>
    <mergeCell ref="W34:X34"/>
    <mergeCell ref="W35:X35"/>
    <mergeCell ref="AC36:AF36"/>
    <mergeCell ref="U31:V31"/>
    <mergeCell ref="AC35:AF35"/>
    <mergeCell ref="AC31:AF31"/>
    <mergeCell ref="AC32:AF32"/>
    <mergeCell ref="AC33:AF33"/>
    <mergeCell ref="AC34:AF34"/>
    <mergeCell ref="AB42:AC42"/>
    <mergeCell ref="AD42:AE42"/>
    <mergeCell ref="AB43:AC43"/>
    <mergeCell ref="L41:N42"/>
    <mergeCell ref="A38:E42"/>
    <mergeCell ref="A43:E43"/>
    <mergeCell ref="L43:N43"/>
    <mergeCell ref="F38:Q38"/>
    <mergeCell ref="O43:Q43"/>
    <mergeCell ref="R38:AJ38"/>
    <mergeCell ref="F39:G42"/>
    <mergeCell ref="H39:I42"/>
    <mergeCell ref="J39:Q39"/>
    <mergeCell ref="J40:K42"/>
    <mergeCell ref="L40:Q40"/>
    <mergeCell ref="F43:G43"/>
    <mergeCell ref="AB82:AC82"/>
    <mergeCell ref="AB83:AC83"/>
    <mergeCell ref="AB84:AC84"/>
    <mergeCell ref="AB85:AC85"/>
    <mergeCell ref="AB86:AC86"/>
    <mergeCell ref="AB87:AC87"/>
    <mergeCell ref="AB69:AC69"/>
    <mergeCell ref="AB70:AC70"/>
    <mergeCell ref="AB71:AC71"/>
    <mergeCell ref="AB76:AC76"/>
    <mergeCell ref="AB77:AC77"/>
    <mergeCell ref="AB78:AC78"/>
    <mergeCell ref="AB79:AC79"/>
    <mergeCell ref="AB75:AC75"/>
    <mergeCell ref="AB80:AC80"/>
    <mergeCell ref="AB81:AC81"/>
    <mergeCell ref="AB73:AC73"/>
    <mergeCell ref="AB88:AC88"/>
    <mergeCell ref="AD43:AE43"/>
    <mergeCell ref="AD44:AE44"/>
    <mergeCell ref="AD45:AE45"/>
    <mergeCell ref="AD46:AE46"/>
    <mergeCell ref="AD47:AE47"/>
    <mergeCell ref="AD82:AE82"/>
    <mergeCell ref="AD83:AE83"/>
    <mergeCell ref="AD84:AE84"/>
    <mergeCell ref="AD85:AE85"/>
    <mergeCell ref="AD86:AE86"/>
    <mergeCell ref="AD87:AE87"/>
    <mergeCell ref="AD88:AE88"/>
    <mergeCell ref="AD76:AE76"/>
    <mergeCell ref="AD77:AE77"/>
    <mergeCell ref="AD78:AE78"/>
    <mergeCell ref="AD79:AE79"/>
    <mergeCell ref="AD80:AE80"/>
    <mergeCell ref="AD81:AE81"/>
    <mergeCell ref="AJ44:AK44"/>
    <mergeCell ref="AJ88:AK88"/>
    <mergeCell ref="AJ87:AK87"/>
    <mergeCell ref="AH80:AI80"/>
    <mergeCell ref="AH81:AI81"/>
    <mergeCell ref="AH82:AI82"/>
    <mergeCell ref="AH83:AI83"/>
    <mergeCell ref="AH44:AI44"/>
    <mergeCell ref="AH45:AI45"/>
    <mergeCell ref="AH46:AI46"/>
    <mergeCell ref="AH47:AI47"/>
    <mergeCell ref="AH48:AI48"/>
    <mergeCell ref="AH49:AI49"/>
    <mergeCell ref="AH50:AI50"/>
    <mergeCell ref="AH78:AI78"/>
    <mergeCell ref="AH79:AI79"/>
    <mergeCell ref="AH51:AI51"/>
    <mergeCell ref="AH52:AI52"/>
    <mergeCell ref="AH53:AI53"/>
    <mergeCell ref="AH54:AI54"/>
    <mergeCell ref="F2:J2"/>
    <mergeCell ref="AJ67:AK67"/>
    <mergeCell ref="AJ68:AK68"/>
    <mergeCell ref="AJ54:AK54"/>
    <mergeCell ref="AJ55:AK55"/>
    <mergeCell ref="AJ56:AK56"/>
    <mergeCell ref="AJ57:AK57"/>
    <mergeCell ref="AJ58:AK58"/>
    <mergeCell ref="AJ59:AK59"/>
    <mergeCell ref="AJ61:AK61"/>
    <mergeCell ref="AJ62:AK62"/>
    <mergeCell ref="AJ65:AK65"/>
    <mergeCell ref="AJ64:AK64"/>
    <mergeCell ref="AJ63:AK63"/>
    <mergeCell ref="AJ45:AK45"/>
    <mergeCell ref="AJ46:AK46"/>
    <mergeCell ref="AJ47:AK47"/>
    <mergeCell ref="AJ48:AK48"/>
    <mergeCell ref="AJ49:AK49"/>
    <mergeCell ref="AJ50:AK50"/>
    <mergeCell ref="AJ51:AK51"/>
    <mergeCell ref="AH87:AI87"/>
    <mergeCell ref="AH88:AI88"/>
    <mergeCell ref="AH76:AI76"/>
    <mergeCell ref="AH77:AI77"/>
    <mergeCell ref="AJ79:AK79"/>
    <mergeCell ref="AJ78:AK78"/>
    <mergeCell ref="AJ77:AK77"/>
    <mergeCell ref="AJ76:AK76"/>
    <mergeCell ref="AJ71:AK71"/>
    <mergeCell ref="AJ70:AK70"/>
    <mergeCell ref="AJ86:AK86"/>
    <mergeCell ref="AJ85:AK85"/>
    <mergeCell ref="AJ84:AK84"/>
    <mergeCell ref="AJ83:AK83"/>
    <mergeCell ref="AJ82:AK82"/>
    <mergeCell ref="AJ81:AK81"/>
    <mergeCell ref="AJ80:AK80"/>
    <mergeCell ref="AH85:AI85"/>
    <mergeCell ref="AH86:AI86"/>
    <mergeCell ref="AH84:AI84"/>
    <mergeCell ref="AH70:AI70"/>
    <mergeCell ref="AH43:AI43"/>
    <mergeCell ref="AJ42:AK42"/>
    <mergeCell ref="AH42:AI42"/>
    <mergeCell ref="AJ43:AK43"/>
    <mergeCell ref="O60:Q60"/>
    <mergeCell ref="AD64:AE64"/>
    <mergeCell ref="AD65:AE65"/>
    <mergeCell ref="AD66:AE66"/>
    <mergeCell ref="AD50:AE50"/>
    <mergeCell ref="AD51:AE51"/>
    <mergeCell ref="AD52:AE52"/>
    <mergeCell ref="AD53:AE53"/>
    <mergeCell ref="AD54:AE54"/>
    <mergeCell ref="AD55:AE55"/>
    <mergeCell ref="O45:Q45"/>
    <mergeCell ref="O46:Q46"/>
    <mergeCell ref="AB44:AC44"/>
    <mergeCell ref="AD58:AE58"/>
    <mergeCell ref="AD67:AE67"/>
    <mergeCell ref="AB63:AC63"/>
    <mergeCell ref="AH59:AI59"/>
    <mergeCell ref="AH61:AI61"/>
    <mergeCell ref="AH62:AI62"/>
    <mergeCell ref="AH63:AI63"/>
    <mergeCell ref="AH64:AI64"/>
    <mergeCell ref="AH65:AI65"/>
    <mergeCell ref="AH66:AI66"/>
    <mergeCell ref="AH67:AI67"/>
    <mergeCell ref="AB60:AC60"/>
    <mergeCell ref="AB64:AC64"/>
    <mergeCell ref="AB65:AC65"/>
    <mergeCell ref="AB66:AC66"/>
    <mergeCell ref="AB67:AC67"/>
    <mergeCell ref="AF65:AG65"/>
    <mergeCell ref="AF66:AG66"/>
    <mergeCell ref="AF67:AG67"/>
    <mergeCell ref="AD70:AE70"/>
    <mergeCell ref="AD71:AE71"/>
    <mergeCell ref="AD59:AE59"/>
    <mergeCell ref="AD61:AE61"/>
    <mergeCell ref="AD62:AE62"/>
    <mergeCell ref="AD63:AE63"/>
    <mergeCell ref="AD48:AE48"/>
    <mergeCell ref="AD49:AE49"/>
    <mergeCell ref="AJ69:AK69"/>
    <mergeCell ref="AJ66:AK66"/>
    <mergeCell ref="AJ52:AK52"/>
    <mergeCell ref="AJ53:AK53"/>
    <mergeCell ref="AD68:AE68"/>
    <mergeCell ref="AD69:AE69"/>
    <mergeCell ref="AD56:AE56"/>
    <mergeCell ref="AH71:AI71"/>
    <mergeCell ref="AD60:AE60"/>
    <mergeCell ref="AH68:AI68"/>
    <mergeCell ref="AH69:AI69"/>
    <mergeCell ref="AH55:AI55"/>
    <mergeCell ref="AH56:AI56"/>
    <mergeCell ref="AH57:AI57"/>
    <mergeCell ref="AH58:AI58"/>
    <mergeCell ref="AD57:AE57"/>
    <mergeCell ref="AB68:AC68"/>
    <mergeCell ref="AB54:AC54"/>
    <mergeCell ref="AB55:AC55"/>
    <mergeCell ref="AB56:AC56"/>
    <mergeCell ref="AB57:AC57"/>
    <mergeCell ref="AB58:AC58"/>
    <mergeCell ref="AB59:AC59"/>
    <mergeCell ref="AB61:AC61"/>
    <mergeCell ref="AB62:AC62"/>
    <mergeCell ref="AB52:AC52"/>
    <mergeCell ref="AB53:AC53"/>
    <mergeCell ref="AB45:AC45"/>
    <mergeCell ref="AB46:AC46"/>
    <mergeCell ref="AB47:AC47"/>
    <mergeCell ref="AB48:AC48"/>
    <mergeCell ref="AB49:AC49"/>
    <mergeCell ref="AB50:AC50"/>
    <mergeCell ref="AB51:AC51"/>
    <mergeCell ref="AF44:AG44"/>
    <mergeCell ref="AF45:AG45"/>
    <mergeCell ref="AF46:AG46"/>
    <mergeCell ref="AF42:AG42"/>
    <mergeCell ref="AF43:AG43"/>
    <mergeCell ref="AF47:AG47"/>
    <mergeCell ref="AF48:AG48"/>
    <mergeCell ref="AF49:AG49"/>
    <mergeCell ref="AF50:AG50"/>
    <mergeCell ref="AF51:AG51"/>
    <mergeCell ref="AF52:AG52"/>
    <mergeCell ref="AF53:AG53"/>
    <mergeCell ref="AF54:AG54"/>
    <mergeCell ref="AF55:AG55"/>
    <mergeCell ref="AF56:AG56"/>
    <mergeCell ref="AF57:AG57"/>
    <mergeCell ref="AF58:AG58"/>
    <mergeCell ref="AF59:AG59"/>
    <mergeCell ref="AF60:AG60"/>
    <mergeCell ref="AF61:AG61"/>
    <mergeCell ref="AF62:AG62"/>
    <mergeCell ref="AF63:AG63"/>
    <mergeCell ref="AF64:AG64"/>
    <mergeCell ref="AF68:AG68"/>
    <mergeCell ref="AF69:AG69"/>
    <mergeCell ref="AF70:AG70"/>
    <mergeCell ref="AF71:AG71"/>
    <mergeCell ref="AF72:AG72"/>
    <mergeCell ref="AF73:AG73"/>
    <mergeCell ref="AF74:AG74"/>
    <mergeCell ref="AF75:AG75"/>
    <mergeCell ref="AF76:AG76"/>
    <mergeCell ref="AF86:AG86"/>
    <mergeCell ref="AF87:AG87"/>
    <mergeCell ref="AF88:AG88"/>
    <mergeCell ref="R39:V39"/>
    <mergeCell ref="W39:AA39"/>
    <mergeCell ref="AB39:AJ39"/>
    <mergeCell ref="T40:V40"/>
    <mergeCell ref="W40:X40"/>
    <mergeCell ref="Y40:AA40"/>
    <mergeCell ref="AB40:AG40"/>
    <mergeCell ref="AH40:AJ40"/>
    <mergeCell ref="T41:V41"/>
    <mergeCell ref="W41:X41"/>
    <mergeCell ref="Y41:AA41"/>
    <mergeCell ref="AB41:AG41"/>
    <mergeCell ref="AF77:AG77"/>
    <mergeCell ref="AF78:AG78"/>
    <mergeCell ref="AF79:AG79"/>
    <mergeCell ref="AF80:AG80"/>
    <mergeCell ref="AF81:AG81"/>
    <mergeCell ref="AF82:AG82"/>
    <mergeCell ref="AF83:AG83"/>
    <mergeCell ref="AF84:AG84"/>
    <mergeCell ref="AF85:AG85"/>
  </mergeCells>
  <conditionalFormatting sqref="R40:R41 T40:T41 W40:W41 A96:A98">
    <cfRule type="cellIs" dxfId="26" priority="38" operator="equal">
      <formula>0</formula>
    </cfRule>
  </conditionalFormatting>
  <conditionalFormatting sqref="A93:D94 A101 A102:C102 D96 A95:C95">
    <cfRule type="cellIs" dxfId="25" priority="37" operator="equal">
      <formula>0</formula>
    </cfRule>
  </conditionalFormatting>
  <conditionalFormatting sqref="A103">
    <cfRule type="cellIs" dxfId="24" priority="35" operator="equal">
      <formula>0</formula>
    </cfRule>
  </conditionalFormatting>
  <conditionalFormatting sqref="F94">
    <cfRule type="cellIs" dxfId="23" priority="30" operator="equal">
      <formula>0</formula>
    </cfRule>
  </conditionalFormatting>
  <conditionalFormatting sqref="D97">
    <cfRule type="cellIs" dxfId="22" priority="34" operator="equal">
      <formula>0</formula>
    </cfRule>
  </conditionalFormatting>
  <conditionalFormatting sqref="D100:D101">
    <cfRule type="cellIs" dxfId="21" priority="33" operator="equal">
      <formula>0</formula>
    </cfRule>
  </conditionalFormatting>
  <conditionalFormatting sqref="D102">
    <cfRule type="cellIs" dxfId="20" priority="32" operator="equal">
      <formula>0</formula>
    </cfRule>
  </conditionalFormatting>
  <conditionalFormatting sqref="F96">
    <cfRule type="cellIs" dxfId="19" priority="29" operator="equal">
      <formula>0</formula>
    </cfRule>
  </conditionalFormatting>
  <conditionalFormatting sqref="F97">
    <cfRule type="cellIs" dxfId="18" priority="28" operator="equal">
      <formula>0</formula>
    </cfRule>
  </conditionalFormatting>
  <conditionalFormatting sqref="F103">
    <cfRule type="cellIs" dxfId="17" priority="26" operator="equal">
      <formula>0</formula>
    </cfRule>
  </conditionalFormatting>
  <conditionalFormatting sqref="F100:F101">
    <cfRule type="cellIs" dxfId="16" priority="25" operator="equal">
      <formula>0</formula>
    </cfRule>
  </conditionalFormatting>
  <conditionalFormatting sqref="F102">
    <cfRule type="cellIs" dxfId="15" priority="24" operator="equal">
      <formula>0</formula>
    </cfRule>
  </conditionalFormatting>
  <conditionalFormatting sqref="H94">
    <cfRule type="cellIs" dxfId="14" priority="22" operator="equal">
      <formula>0</formula>
    </cfRule>
  </conditionalFormatting>
  <conditionalFormatting sqref="H96">
    <cfRule type="cellIs" dxfId="13" priority="21" operator="equal">
      <formula>0</formula>
    </cfRule>
  </conditionalFormatting>
  <conditionalFormatting sqref="H97">
    <cfRule type="cellIs" dxfId="12" priority="20" operator="equal">
      <formula>0</formula>
    </cfRule>
  </conditionalFormatting>
  <conditionalFormatting sqref="H103">
    <cfRule type="cellIs" dxfId="11" priority="18" operator="equal">
      <formula>0</formula>
    </cfRule>
  </conditionalFormatting>
  <conditionalFormatting sqref="H100:H101">
    <cfRule type="cellIs" dxfId="10" priority="17" operator="equal">
      <formula>0</formula>
    </cfRule>
  </conditionalFormatting>
  <conditionalFormatting sqref="H102">
    <cfRule type="cellIs" dxfId="9" priority="16" operator="equal">
      <formula>0</formula>
    </cfRule>
  </conditionalFormatting>
  <conditionalFormatting sqref="A100">
    <cfRule type="cellIs" dxfId="8" priority="14" operator="equal">
      <formula>0</formula>
    </cfRule>
  </conditionalFormatting>
  <conditionalFormatting sqref="D98">
    <cfRule type="cellIs" dxfId="7" priority="11" operator="equal">
      <formula>0</formula>
    </cfRule>
  </conditionalFormatting>
  <conditionalFormatting sqref="F98">
    <cfRule type="cellIs" dxfId="6" priority="9" operator="equal">
      <formula>0</formula>
    </cfRule>
  </conditionalFormatting>
  <conditionalFormatting sqref="H98">
    <cfRule type="cellIs" dxfId="5" priority="7" operator="equal">
      <formula>0</formula>
    </cfRule>
  </conditionalFormatting>
  <conditionalFormatting sqref="D95">
    <cfRule type="cellIs" dxfId="4" priority="5" operator="equal">
      <formula>0</formula>
    </cfRule>
  </conditionalFormatting>
  <conditionalFormatting sqref="Y40">
    <cfRule type="cellIs" dxfId="3" priority="4" operator="equal">
      <formula>0</formula>
    </cfRule>
  </conditionalFormatting>
  <conditionalFormatting sqref="Y41">
    <cfRule type="cellIs" dxfId="2" priority="3" operator="equal">
      <formula>0</formula>
    </cfRule>
  </conditionalFormatting>
  <conditionalFormatting sqref="F95">
    <cfRule type="cellIs" dxfId="1" priority="2" operator="equal">
      <formula>0</formula>
    </cfRule>
  </conditionalFormatting>
  <conditionalFormatting sqref="H95">
    <cfRule type="cellIs" dxfId="0" priority="1" operator="equal">
      <formula>0</formula>
    </cfRule>
  </conditionalFormatting>
  <pageMargins left="1.1023622047244095" right="0.31496062992125984" top="0.74803149606299213" bottom="0.15748031496062992" header="0.31496062992125984" footer="0"/>
  <pageSetup paperSize="8" scale="40" fitToHeight="2" orientation="portrait" r:id="rId1"/>
  <rowBreaks count="1" manualBreakCount="1">
    <brk id="89" max="5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zoomScale="60" zoomScaleNormal="60" workbookViewId="0">
      <selection sqref="A1:BB8"/>
    </sheetView>
  </sheetViews>
  <sheetFormatPr defaultRowHeight="15" x14ac:dyDescent="0.25"/>
  <cols>
    <col min="48" max="48" width="5" customWidth="1"/>
    <col min="49" max="50" width="5.28515625" customWidth="1"/>
    <col min="51" max="51" width="4.42578125" customWidth="1"/>
    <col min="52" max="52" width="4" customWidth="1"/>
    <col min="53" max="53" width="4.7109375" customWidth="1"/>
    <col min="54" max="54" width="4" customWidth="1"/>
  </cols>
  <sheetData>
    <row r="1" spans="1:54" ht="16.5" thickBot="1" x14ac:dyDescent="0.3">
      <c r="A1" s="368" t="s">
        <v>4</v>
      </c>
      <c r="B1" s="370"/>
      <c r="C1" s="368" t="s">
        <v>5</v>
      </c>
      <c r="D1" s="369"/>
      <c r="E1" s="369"/>
      <c r="F1" s="370"/>
      <c r="G1" s="6"/>
      <c r="H1" s="368" t="s">
        <v>6</v>
      </c>
      <c r="I1" s="369"/>
      <c r="J1" s="370"/>
      <c r="K1" s="6"/>
      <c r="L1" s="368" t="s">
        <v>7</v>
      </c>
      <c r="M1" s="369"/>
      <c r="N1" s="369"/>
      <c r="O1" s="370"/>
      <c r="P1" s="368" t="s">
        <v>8</v>
      </c>
      <c r="Q1" s="369"/>
      <c r="R1" s="369"/>
      <c r="S1" s="370"/>
      <c r="T1" s="6"/>
      <c r="U1" s="368" t="s">
        <v>9</v>
      </c>
      <c r="V1" s="369"/>
      <c r="W1" s="370"/>
      <c r="X1" s="6"/>
      <c r="Y1" s="368" t="s">
        <v>10</v>
      </c>
      <c r="Z1" s="369"/>
      <c r="AA1" s="370"/>
      <c r="AB1" s="6"/>
      <c r="AC1" s="368" t="s">
        <v>11</v>
      </c>
      <c r="AD1" s="369"/>
      <c r="AE1" s="369"/>
      <c r="AF1" s="370"/>
      <c r="AG1" s="6"/>
      <c r="AH1" s="368" t="s">
        <v>12</v>
      </c>
      <c r="AI1" s="369"/>
      <c r="AJ1" s="370"/>
      <c r="AK1" s="6"/>
      <c r="AL1" s="368" t="s">
        <v>13</v>
      </c>
      <c r="AM1" s="369"/>
      <c r="AN1" s="369"/>
      <c r="AO1" s="370"/>
      <c r="AP1" s="368" t="s">
        <v>14</v>
      </c>
      <c r="AQ1" s="369"/>
      <c r="AR1" s="369"/>
      <c r="AS1" s="370"/>
      <c r="AT1" s="6"/>
      <c r="AU1" s="368" t="s">
        <v>15</v>
      </c>
      <c r="AV1" s="369"/>
      <c r="AW1" s="370"/>
      <c r="AX1" s="6"/>
      <c r="AY1" s="368" t="s">
        <v>16</v>
      </c>
      <c r="AZ1" s="369"/>
      <c r="BA1" s="369"/>
      <c r="BB1" s="370"/>
    </row>
    <row r="2" spans="1:54" ht="15.75" x14ac:dyDescent="0.25">
      <c r="A2" s="371" t="s">
        <v>175</v>
      </c>
      <c r="B2" s="372"/>
      <c r="C2" s="32">
        <v>1</v>
      </c>
      <c r="D2" s="5">
        <v>8</v>
      </c>
      <c r="E2" s="5">
        <v>15</v>
      </c>
      <c r="F2" s="5">
        <v>22</v>
      </c>
      <c r="G2" s="7">
        <v>29</v>
      </c>
      <c r="H2" s="7">
        <v>6</v>
      </c>
      <c r="I2" s="5">
        <v>13</v>
      </c>
      <c r="J2" s="5">
        <v>20</v>
      </c>
      <c r="K2" s="7">
        <v>27</v>
      </c>
      <c r="L2" s="7">
        <v>3</v>
      </c>
      <c r="M2" s="5">
        <v>10</v>
      </c>
      <c r="N2" s="5">
        <v>17</v>
      </c>
      <c r="O2" s="5">
        <v>24</v>
      </c>
      <c r="P2" s="5">
        <v>1</v>
      </c>
      <c r="Q2" s="5">
        <v>8</v>
      </c>
      <c r="R2" s="5">
        <v>15</v>
      </c>
      <c r="S2" s="5">
        <v>22</v>
      </c>
      <c r="T2" s="7">
        <v>29</v>
      </c>
      <c r="U2" s="7">
        <v>5</v>
      </c>
      <c r="V2" s="5">
        <v>12</v>
      </c>
      <c r="W2" s="5">
        <v>19</v>
      </c>
      <c r="X2" s="7">
        <v>26</v>
      </c>
      <c r="Y2" s="7">
        <v>2</v>
      </c>
      <c r="Z2" s="5">
        <v>9</v>
      </c>
      <c r="AA2" s="5">
        <v>16</v>
      </c>
      <c r="AB2" s="7">
        <v>23</v>
      </c>
      <c r="AC2" s="7">
        <v>2</v>
      </c>
      <c r="AD2" s="5">
        <v>9</v>
      </c>
      <c r="AE2" s="5">
        <v>16</v>
      </c>
      <c r="AF2" s="5">
        <v>23</v>
      </c>
      <c r="AG2" s="7">
        <v>30</v>
      </c>
      <c r="AH2" s="7">
        <v>6</v>
      </c>
      <c r="AI2" s="5">
        <v>13</v>
      </c>
      <c r="AJ2" s="5">
        <v>20</v>
      </c>
      <c r="AK2" s="7">
        <v>27</v>
      </c>
      <c r="AL2" s="7">
        <v>4</v>
      </c>
      <c r="AM2" s="5">
        <v>11</v>
      </c>
      <c r="AN2" s="5">
        <v>18</v>
      </c>
      <c r="AO2" s="5">
        <v>25</v>
      </c>
      <c r="AP2" s="5">
        <v>1</v>
      </c>
      <c r="AQ2" s="5">
        <v>8</v>
      </c>
      <c r="AR2" s="5">
        <v>15</v>
      </c>
      <c r="AS2" s="5">
        <v>22</v>
      </c>
      <c r="AT2" s="7">
        <v>29</v>
      </c>
      <c r="AU2" s="7">
        <v>6</v>
      </c>
      <c r="AV2" s="5">
        <v>13</v>
      </c>
      <c r="AW2" s="5">
        <v>20</v>
      </c>
      <c r="AX2" s="7">
        <v>27</v>
      </c>
      <c r="AY2" s="7">
        <v>3</v>
      </c>
      <c r="AZ2" s="5">
        <v>10</v>
      </c>
      <c r="BA2" s="5">
        <v>17</v>
      </c>
      <c r="BB2" s="5">
        <v>24</v>
      </c>
    </row>
    <row r="3" spans="1:54" ht="16.5" thickBot="1" x14ac:dyDescent="0.3">
      <c r="A3" s="373" t="s">
        <v>176</v>
      </c>
      <c r="B3" s="374"/>
      <c r="C3" s="33">
        <v>7</v>
      </c>
      <c r="D3" s="4">
        <v>14</v>
      </c>
      <c r="E3" s="4">
        <v>21</v>
      </c>
      <c r="F3" s="4">
        <v>28</v>
      </c>
      <c r="G3" s="8">
        <v>5</v>
      </c>
      <c r="H3" s="8">
        <v>12</v>
      </c>
      <c r="I3" s="4">
        <v>19</v>
      </c>
      <c r="J3" s="4">
        <v>26</v>
      </c>
      <c r="K3" s="8">
        <v>2</v>
      </c>
      <c r="L3" s="24">
        <v>9</v>
      </c>
      <c r="M3" s="22">
        <v>16</v>
      </c>
      <c r="N3" s="22">
        <v>23</v>
      </c>
      <c r="O3" s="22">
        <v>30</v>
      </c>
      <c r="P3" s="22">
        <v>7</v>
      </c>
      <c r="Q3" s="22">
        <v>14</v>
      </c>
      <c r="R3" s="22">
        <v>21</v>
      </c>
      <c r="S3" s="22">
        <v>28</v>
      </c>
      <c r="T3" s="24">
        <v>4</v>
      </c>
      <c r="U3" s="24">
        <v>11</v>
      </c>
      <c r="V3" s="22">
        <v>18</v>
      </c>
      <c r="W3" s="22">
        <v>25</v>
      </c>
      <c r="X3" s="24">
        <v>1</v>
      </c>
      <c r="Y3" s="24">
        <v>8</v>
      </c>
      <c r="Z3" s="22">
        <v>15</v>
      </c>
      <c r="AA3" s="22">
        <v>22</v>
      </c>
      <c r="AB3" s="24">
        <v>1</v>
      </c>
      <c r="AC3" s="24">
        <v>8</v>
      </c>
      <c r="AD3" s="22">
        <v>15</v>
      </c>
      <c r="AE3" s="22">
        <v>22</v>
      </c>
      <c r="AF3" s="22">
        <v>29</v>
      </c>
      <c r="AG3" s="24">
        <v>5</v>
      </c>
      <c r="AH3" s="24">
        <v>12</v>
      </c>
      <c r="AI3" s="22">
        <v>19</v>
      </c>
      <c r="AJ3" s="22">
        <v>26</v>
      </c>
      <c r="AK3" s="24">
        <v>3</v>
      </c>
      <c r="AL3" s="24">
        <v>10</v>
      </c>
      <c r="AM3" s="22">
        <v>17</v>
      </c>
      <c r="AN3" s="22">
        <v>24</v>
      </c>
      <c r="AO3" s="22">
        <v>31</v>
      </c>
      <c r="AP3" s="22">
        <v>7</v>
      </c>
      <c r="AQ3" s="22">
        <v>14</v>
      </c>
      <c r="AR3" s="22">
        <v>21</v>
      </c>
      <c r="AS3" s="22">
        <v>28</v>
      </c>
      <c r="AT3" s="24">
        <v>5</v>
      </c>
      <c r="AU3" s="24">
        <v>12</v>
      </c>
      <c r="AV3" s="22">
        <v>19</v>
      </c>
      <c r="AW3" s="22">
        <v>26</v>
      </c>
      <c r="AX3" s="24">
        <v>2</v>
      </c>
      <c r="AY3" s="24">
        <v>9</v>
      </c>
      <c r="AZ3" s="22">
        <v>16</v>
      </c>
      <c r="BA3" s="22">
        <v>23</v>
      </c>
      <c r="BB3" s="22">
        <v>31</v>
      </c>
    </row>
    <row r="4" spans="1:54" ht="29.25" customHeight="1" thickBot="1" x14ac:dyDescent="0.3">
      <c r="A4" s="368" t="s">
        <v>17</v>
      </c>
      <c r="B4" s="370"/>
      <c r="C4" s="8">
        <v>1</v>
      </c>
      <c r="D4" s="4">
        <v>2</v>
      </c>
      <c r="E4" s="4">
        <v>3</v>
      </c>
      <c r="F4" s="4">
        <v>4</v>
      </c>
      <c r="G4" s="8">
        <v>5</v>
      </c>
      <c r="H4" s="8">
        <v>6</v>
      </c>
      <c r="I4" s="4">
        <v>7</v>
      </c>
      <c r="J4" s="4">
        <v>8</v>
      </c>
      <c r="K4" s="8">
        <v>9</v>
      </c>
      <c r="L4" s="24">
        <v>10</v>
      </c>
      <c r="M4" s="22">
        <v>11</v>
      </c>
      <c r="N4" s="22">
        <v>12</v>
      </c>
      <c r="O4" s="22">
        <v>13</v>
      </c>
      <c r="P4" s="22">
        <v>14</v>
      </c>
      <c r="Q4" s="22">
        <v>15</v>
      </c>
      <c r="R4" s="22">
        <v>16</v>
      </c>
      <c r="S4" s="25">
        <v>17</v>
      </c>
      <c r="T4" s="23">
        <v>18</v>
      </c>
      <c r="U4" s="24">
        <v>19</v>
      </c>
      <c r="V4" s="22">
        <v>20</v>
      </c>
      <c r="W4" s="22">
        <v>21</v>
      </c>
      <c r="X4" s="24">
        <v>22</v>
      </c>
      <c r="Y4" s="24">
        <v>23</v>
      </c>
      <c r="Z4" s="22">
        <v>24</v>
      </c>
      <c r="AA4" s="22">
        <v>25</v>
      </c>
      <c r="AB4" s="24">
        <v>26</v>
      </c>
      <c r="AC4" s="24">
        <v>27</v>
      </c>
      <c r="AD4" s="22">
        <v>28</v>
      </c>
      <c r="AE4" s="22">
        <v>29</v>
      </c>
      <c r="AF4" s="22">
        <v>30</v>
      </c>
      <c r="AG4" s="24">
        <v>31</v>
      </c>
      <c r="AH4" s="24">
        <v>32</v>
      </c>
      <c r="AI4" s="22">
        <v>33</v>
      </c>
      <c r="AJ4" s="22">
        <v>34</v>
      </c>
      <c r="AK4" s="24">
        <v>35</v>
      </c>
      <c r="AL4" s="24">
        <v>36</v>
      </c>
      <c r="AM4" s="22">
        <v>37</v>
      </c>
      <c r="AN4" s="22">
        <v>38</v>
      </c>
      <c r="AO4" s="22">
        <v>39</v>
      </c>
      <c r="AP4" s="22">
        <v>40</v>
      </c>
      <c r="AQ4" s="22">
        <v>41</v>
      </c>
      <c r="AR4" s="22">
        <v>42</v>
      </c>
      <c r="AS4" s="22">
        <v>43</v>
      </c>
      <c r="AT4" s="24">
        <v>44</v>
      </c>
      <c r="AU4" s="24">
        <v>45</v>
      </c>
      <c r="AV4" s="22">
        <v>46</v>
      </c>
      <c r="AW4" s="22">
        <v>47</v>
      </c>
      <c r="AX4" s="24">
        <v>48</v>
      </c>
      <c r="AY4" s="24">
        <v>49</v>
      </c>
      <c r="AZ4" s="22">
        <v>50</v>
      </c>
      <c r="BA4" s="22">
        <v>51</v>
      </c>
      <c r="BB4" s="22">
        <v>52</v>
      </c>
    </row>
    <row r="5" spans="1:54" ht="16.5" thickBot="1" x14ac:dyDescent="0.3">
      <c r="A5" s="365" t="s">
        <v>18</v>
      </c>
      <c r="B5" s="4" t="s">
        <v>19</v>
      </c>
      <c r="C5" s="34" t="s">
        <v>86</v>
      </c>
      <c r="D5" s="34" t="s">
        <v>86</v>
      </c>
      <c r="E5" s="34" t="s">
        <v>86</v>
      </c>
      <c r="F5" s="34" t="s">
        <v>86</v>
      </c>
      <c r="G5" s="34" t="s">
        <v>86</v>
      </c>
      <c r="H5" s="34" t="s">
        <v>86</v>
      </c>
      <c r="I5" s="34" t="s">
        <v>86</v>
      </c>
      <c r="J5" s="34" t="s">
        <v>86</v>
      </c>
      <c r="K5" s="34" t="s">
        <v>86</v>
      </c>
      <c r="L5" s="34" t="s">
        <v>86</v>
      </c>
      <c r="M5" s="34" t="s">
        <v>86</v>
      </c>
      <c r="N5" s="34" t="s">
        <v>86</v>
      </c>
      <c r="O5" s="34" t="s">
        <v>86</v>
      </c>
      <c r="P5" s="34" t="s">
        <v>86</v>
      </c>
      <c r="Q5" s="34" t="s">
        <v>86</v>
      </c>
      <c r="R5" s="34" t="s">
        <v>86</v>
      </c>
      <c r="S5" s="34" t="s">
        <v>95</v>
      </c>
      <c r="T5" s="34" t="s">
        <v>87</v>
      </c>
      <c r="U5" s="34" t="s">
        <v>87</v>
      </c>
      <c r="V5" s="34" t="s">
        <v>86</v>
      </c>
      <c r="W5" s="34" t="s">
        <v>86</v>
      </c>
      <c r="X5" s="34" t="s">
        <v>86</v>
      </c>
      <c r="Y5" s="34" t="s">
        <v>86</v>
      </c>
      <c r="Z5" s="34" t="s">
        <v>86</v>
      </c>
      <c r="AA5" s="34" t="s">
        <v>86</v>
      </c>
      <c r="AB5" s="34" t="s">
        <v>86</v>
      </c>
      <c r="AC5" s="34" t="s">
        <v>86</v>
      </c>
      <c r="AD5" s="34" t="s">
        <v>86</v>
      </c>
      <c r="AE5" s="34" t="s">
        <v>86</v>
      </c>
      <c r="AF5" s="34" t="s">
        <v>86</v>
      </c>
      <c r="AG5" s="34" t="s">
        <v>86</v>
      </c>
      <c r="AH5" s="34" t="s">
        <v>86</v>
      </c>
      <c r="AI5" s="34" t="s">
        <v>86</v>
      </c>
      <c r="AJ5" s="34" t="s">
        <v>86</v>
      </c>
      <c r="AK5" s="34" t="s">
        <v>86</v>
      </c>
      <c r="AL5" s="34" t="s">
        <v>86</v>
      </c>
      <c r="AM5" s="34" t="s">
        <v>86</v>
      </c>
      <c r="AN5" s="34" t="s">
        <v>86</v>
      </c>
      <c r="AO5" s="34" t="s">
        <v>86</v>
      </c>
      <c r="AP5" s="34" t="s">
        <v>86</v>
      </c>
      <c r="AQ5" s="34" t="s">
        <v>86</v>
      </c>
      <c r="AR5" s="34" t="s">
        <v>86</v>
      </c>
      <c r="AS5" s="34" t="s">
        <v>86</v>
      </c>
      <c r="AT5" s="34" t="s">
        <v>88</v>
      </c>
      <c r="AU5" s="34" t="s">
        <v>87</v>
      </c>
      <c r="AV5" s="34" t="s">
        <v>87</v>
      </c>
      <c r="AW5" s="34" t="s">
        <v>87</v>
      </c>
      <c r="AX5" s="34" t="s">
        <v>87</v>
      </c>
      <c r="AY5" s="34" t="s">
        <v>87</v>
      </c>
      <c r="AZ5" s="34" t="s">
        <v>87</v>
      </c>
      <c r="BA5" s="34" t="s">
        <v>87</v>
      </c>
      <c r="BB5" s="34" t="s">
        <v>87</v>
      </c>
    </row>
    <row r="6" spans="1:54" ht="16.5" thickBot="1" x14ac:dyDescent="0.3">
      <c r="A6" s="366"/>
      <c r="B6" s="4" t="s">
        <v>20</v>
      </c>
      <c r="C6" s="35" t="s">
        <v>161</v>
      </c>
      <c r="D6" s="35" t="s">
        <v>161</v>
      </c>
      <c r="E6" s="35" t="s">
        <v>161</v>
      </c>
      <c r="F6" s="35" t="s">
        <v>161</v>
      </c>
      <c r="G6" s="35" t="s">
        <v>161</v>
      </c>
      <c r="H6" s="35" t="s">
        <v>161</v>
      </c>
      <c r="I6" s="35" t="s">
        <v>161</v>
      </c>
      <c r="J6" s="35" t="s">
        <v>161</v>
      </c>
      <c r="K6" s="35" t="s">
        <v>161</v>
      </c>
      <c r="L6" s="35" t="s">
        <v>161</v>
      </c>
      <c r="M6" s="35" t="s">
        <v>161</v>
      </c>
      <c r="N6" s="35" t="s">
        <v>161</v>
      </c>
      <c r="O6" s="35" t="s">
        <v>161</v>
      </c>
      <c r="P6" s="35" t="s">
        <v>161</v>
      </c>
      <c r="Q6" s="35" t="s">
        <v>161</v>
      </c>
      <c r="R6" s="35" t="s">
        <v>161</v>
      </c>
      <c r="S6" s="33" t="s">
        <v>86</v>
      </c>
      <c r="T6" s="33" t="s">
        <v>86</v>
      </c>
      <c r="U6" s="33" t="s">
        <v>95</v>
      </c>
      <c r="V6" s="33" t="s">
        <v>170</v>
      </c>
      <c r="W6" s="33" t="s">
        <v>87</v>
      </c>
      <c r="X6" s="33" t="s">
        <v>163</v>
      </c>
      <c r="Y6" s="33" t="s">
        <v>86</v>
      </c>
      <c r="Z6" s="33" t="s">
        <v>86</v>
      </c>
      <c r="AA6" s="33" t="s">
        <v>86</v>
      </c>
      <c r="AB6" s="33" t="s">
        <v>86</v>
      </c>
      <c r="AC6" s="33" t="s">
        <v>86</v>
      </c>
      <c r="AD6" s="33" t="s">
        <v>86</v>
      </c>
      <c r="AE6" s="33" t="s">
        <v>86</v>
      </c>
      <c r="AF6" s="33" t="s">
        <v>86</v>
      </c>
      <c r="AG6" s="33" t="s">
        <v>86</v>
      </c>
      <c r="AH6" s="33" t="s">
        <v>86</v>
      </c>
      <c r="AI6" s="33" t="s">
        <v>86</v>
      </c>
      <c r="AJ6" s="33" t="s">
        <v>86</v>
      </c>
      <c r="AK6" s="33" t="s">
        <v>86</v>
      </c>
      <c r="AL6" s="33" t="s">
        <v>86</v>
      </c>
      <c r="AM6" s="33" t="s">
        <v>86</v>
      </c>
      <c r="AN6" s="33" t="s">
        <v>86</v>
      </c>
      <c r="AO6" s="33" t="s">
        <v>86</v>
      </c>
      <c r="AP6" s="33" t="s">
        <v>86</v>
      </c>
      <c r="AQ6" s="33" t="s">
        <v>86</v>
      </c>
      <c r="AR6" s="33" t="s">
        <v>86</v>
      </c>
      <c r="AS6" s="33" t="s">
        <v>86</v>
      </c>
      <c r="AT6" s="33" t="s">
        <v>86</v>
      </c>
      <c r="AU6" s="33" t="s">
        <v>88</v>
      </c>
      <c r="AV6" s="33" t="s">
        <v>87</v>
      </c>
      <c r="AW6" s="33" t="s">
        <v>87</v>
      </c>
      <c r="AX6" s="33" t="s">
        <v>87</v>
      </c>
      <c r="AY6" s="33" t="s">
        <v>87</v>
      </c>
      <c r="AZ6" s="33" t="s">
        <v>87</v>
      </c>
      <c r="BA6" s="33" t="s">
        <v>87</v>
      </c>
      <c r="BB6" s="33" t="s">
        <v>87</v>
      </c>
    </row>
    <row r="7" spans="1:54" ht="16.5" thickBot="1" x14ac:dyDescent="0.3">
      <c r="A7" s="366"/>
      <c r="B7" s="4" t="s">
        <v>21</v>
      </c>
      <c r="C7" s="33" t="s">
        <v>86</v>
      </c>
      <c r="D7" s="33" t="s">
        <v>86</v>
      </c>
      <c r="E7" s="33" t="s">
        <v>86</v>
      </c>
      <c r="F7" s="33" t="s">
        <v>86</v>
      </c>
      <c r="G7" s="33" t="s">
        <v>86</v>
      </c>
      <c r="H7" s="33" t="s">
        <v>86</v>
      </c>
      <c r="I7" s="33" t="s">
        <v>86</v>
      </c>
      <c r="J7" s="33" t="s">
        <v>161</v>
      </c>
      <c r="K7" s="33" t="s">
        <v>161</v>
      </c>
      <c r="L7" s="33" t="s">
        <v>161</v>
      </c>
      <c r="M7" s="33" t="s">
        <v>161</v>
      </c>
      <c r="N7" s="33" t="s">
        <v>161</v>
      </c>
      <c r="O7" s="33" t="s">
        <v>161</v>
      </c>
      <c r="P7" s="33" t="s">
        <v>86</v>
      </c>
      <c r="Q7" s="33" t="s">
        <v>86</v>
      </c>
      <c r="R7" s="33" t="s">
        <v>86</v>
      </c>
      <c r="S7" s="33" t="s">
        <v>88</v>
      </c>
      <c r="T7" s="33" t="s">
        <v>170</v>
      </c>
      <c r="U7" s="33" t="s">
        <v>87</v>
      </c>
      <c r="V7" s="33" t="s">
        <v>163</v>
      </c>
      <c r="W7" s="33" t="s">
        <v>86</v>
      </c>
      <c r="X7" s="33" t="s">
        <v>86</v>
      </c>
      <c r="Y7" s="33" t="s">
        <v>86</v>
      </c>
      <c r="Z7" s="33" t="s">
        <v>86</v>
      </c>
      <c r="AA7" s="33" t="s">
        <v>86</v>
      </c>
      <c r="AB7" s="33" t="s">
        <v>89</v>
      </c>
      <c r="AC7" s="33" t="s">
        <v>89</v>
      </c>
      <c r="AD7" s="33" t="s">
        <v>89</v>
      </c>
      <c r="AE7" s="33" t="s">
        <v>86</v>
      </c>
      <c r="AF7" s="33" t="s">
        <v>86</v>
      </c>
      <c r="AG7" s="33" t="s">
        <v>89</v>
      </c>
      <c r="AH7" s="33" t="s">
        <v>89</v>
      </c>
      <c r="AI7" s="33" t="s">
        <v>89</v>
      </c>
      <c r="AJ7" s="33" t="s">
        <v>89</v>
      </c>
      <c r="AK7" s="33" t="s">
        <v>89</v>
      </c>
      <c r="AL7" s="33" t="s">
        <v>89</v>
      </c>
      <c r="AM7" s="33" t="s">
        <v>86</v>
      </c>
      <c r="AN7" s="33" t="s">
        <v>86</v>
      </c>
      <c r="AO7" s="33" t="s">
        <v>89</v>
      </c>
      <c r="AP7" s="33" t="s">
        <v>89</v>
      </c>
      <c r="AQ7" s="33" t="s">
        <v>86</v>
      </c>
      <c r="AR7" s="33" t="s">
        <v>86</v>
      </c>
      <c r="AS7" s="33" t="s">
        <v>86</v>
      </c>
      <c r="AT7" s="33" t="s">
        <v>86</v>
      </c>
      <c r="AU7" s="33" t="s">
        <v>88</v>
      </c>
      <c r="AV7" s="33" t="s">
        <v>87</v>
      </c>
      <c r="AW7" s="33" t="s">
        <v>87</v>
      </c>
      <c r="AX7" s="33" t="s">
        <v>87</v>
      </c>
      <c r="AY7" s="33" t="s">
        <v>87</v>
      </c>
      <c r="AZ7" s="33" t="s">
        <v>87</v>
      </c>
      <c r="BA7" s="33" t="s">
        <v>87</v>
      </c>
      <c r="BB7" s="33" t="s">
        <v>87</v>
      </c>
    </row>
    <row r="8" spans="1:54" ht="16.5" thickBot="1" x14ac:dyDescent="0.3">
      <c r="A8" s="367"/>
      <c r="B8" s="4" t="s">
        <v>22</v>
      </c>
      <c r="C8" s="33" t="s">
        <v>86</v>
      </c>
      <c r="D8" s="33" t="s">
        <v>86</v>
      </c>
      <c r="E8" s="33" t="s">
        <v>86</v>
      </c>
      <c r="F8" s="33" t="s">
        <v>86</v>
      </c>
      <c r="G8" s="33" t="s">
        <v>86</v>
      </c>
      <c r="H8" s="33" t="s">
        <v>86</v>
      </c>
      <c r="I8" s="33" t="s">
        <v>86</v>
      </c>
      <c r="J8" s="33" t="s">
        <v>86</v>
      </c>
      <c r="K8" s="33" t="s">
        <v>86</v>
      </c>
      <c r="L8" s="33" t="s">
        <v>86</v>
      </c>
      <c r="M8" s="33" t="s">
        <v>90</v>
      </c>
      <c r="N8" s="33" t="s">
        <v>90</v>
      </c>
      <c r="O8" s="33" t="s">
        <v>90</v>
      </c>
      <c r="P8" s="33" t="s">
        <v>90</v>
      </c>
      <c r="Q8" s="33" t="s">
        <v>90</v>
      </c>
      <c r="R8" s="33" t="s">
        <v>90</v>
      </c>
      <c r="S8" s="33" t="s">
        <v>90</v>
      </c>
      <c r="T8" s="33" t="s">
        <v>90</v>
      </c>
      <c r="U8" s="33" t="s">
        <v>87</v>
      </c>
      <c r="V8" s="33" t="s">
        <v>87</v>
      </c>
      <c r="W8" s="33" t="s">
        <v>86</v>
      </c>
      <c r="X8" s="33" t="s">
        <v>86</v>
      </c>
      <c r="Y8" s="33" t="s">
        <v>86</v>
      </c>
      <c r="Z8" s="33" t="s">
        <v>86</v>
      </c>
      <c r="AA8" s="33" t="s">
        <v>86</v>
      </c>
      <c r="AB8" s="33" t="s">
        <v>86</v>
      </c>
      <c r="AC8" s="33" t="s">
        <v>86</v>
      </c>
      <c r="AD8" s="33" t="s">
        <v>86</v>
      </c>
      <c r="AE8" s="33" t="s">
        <v>86</v>
      </c>
      <c r="AF8" s="33" t="s">
        <v>88</v>
      </c>
      <c r="AG8" s="33" t="s">
        <v>229</v>
      </c>
      <c r="AH8" s="33" t="s">
        <v>158</v>
      </c>
      <c r="AI8" s="33" t="s">
        <v>158</v>
      </c>
      <c r="AJ8" s="33" t="s">
        <v>158</v>
      </c>
      <c r="AK8" s="33" t="s">
        <v>164</v>
      </c>
      <c r="AL8" s="33" t="s">
        <v>112</v>
      </c>
      <c r="AM8" s="33" t="s">
        <v>112</v>
      </c>
      <c r="AN8" s="33" t="s">
        <v>112</v>
      </c>
      <c r="AO8" s="33" t="s">
        <v>112</v>
      </c>
      <c r="AP8" s="33" t="s">
        <v>112</v>
      </c>
      <c r="AQ8" s="33" t="s">
        <v>112</v>
      </c>
      <c r="AR8" s="33" t="s">
        <v>112</v>
      </c>
      <c r="AS8" s="33" t="s">
        <v>165</v>
      </c>
      <c r="AT8" s="33" t="s">
        <v>162</v>
      </c>
      <c r="AU8" s="33"/>
      <c r="AV8" s="33"/>
      <c r="AW8" s="33"/>
      <c r="AX8" s="33"/>
      <c r="AY8" s="33"/>
      <c r="AZ8" s="33"/>
      <c r="BA8" s="33"/>
      <c r="BB8" s="33"/>
    </row>
  </sheetData>
  <mergeCells count="17">
    <mergeCell ref="AY1:BB1"/>
    <mergeCell ref="A4:B4"/>
    <mergeCell ref="AC1:AF1"/>
    <mergeCell ref="AH1:AJ1"/>
    <mergeCell ref="A1:B1"/>
    <mergeCell ref="AP1:AS1"/>
    <mergeCell ref="H1:J1"/>
    <mergeCell ref="AU1:AW1"/>
    <mergeCell ref="A2:B2"/>
    <mergeCell ref="A3:B3"/>
    <mergeCell ref="A5:A8"/>
    <mergeCell ref="C1:F1"/>
    <mergeCell ref="L1:O1"/>
    <mergeCell ref="AL1:AO1"/>
    <mergeCell ref="U1:W1"/>
    <mergeCell ref="Y1:AA1"/>
    <mergeCell ref="P1:S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Елена Филипцова</cp:lastModifiedBy>
  <cp:lastPrinted>2021-07-10T07:55:52Z</cp:lastPrinted>
  <dcterms:created xsi:type="dcterms:W3CDTF">2019-01-08T11:45:48Z</dcterms:created>
  <dcterms:modified xsi:type="dcterms:W3CDTF">2021-12-01T07:38:32Z</dcterms:modified>
</cp:coreProperties>
</file>